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090" tabRatio="763" activeTab="13"/>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s>
  <definedNames>
    <definedName name="MAILMERGEMODE">"OneWorksheet"</definedName>
    <definedName name="_xlnm.Print_Area" localSheetId="8">'3-2'!$A$1:$F$21</definedName>
    <definedName name="_xlnm.Print_Area" localSheetId="10">'4'!$A$1:$H$16</definedName>
    <definedName name="_xlnm.Print_Area" localSheetId="12">'5'!$A$1:$H$16</definedName>
    <definedName name="_xlnm.Print_Titles" localSheetId="2">'1-1'!$1:$6</definedName>
    <definedName name="_xlnm.Print_Titles" localSheetId="4">'2'!$1:$40</definedName>
    <definedName name="_xlnm.Print_Titles" localSheetId="7">'3-1'!$1:$6</definedName>
    <definedName name="_xlnm.Print_Titles" localSheetId="9">'3-3'!$1:$6</definedName>
    <definedName name="_xlnm.Print_Titles" localSheetId="11">'4-1'!$1:$6</definedName>
    <definedName name="_xlnm.Print_Titles" localSheetId="0">'封面'!$1:$9</definedName>
  </definedNames>
  <calcPr fullCalcOnLoad="1"/>
</workbook>
</file>

<file path=xl/sharedStrings.xml><?xml version="1.0" encoding="utf-8"?>
<sst xmlns="http://schemas.openxmlformats.org/spreadsheetml/2006/main" count="1354" uniqueCount="544">
  <si>
    <t>共青团四川省委机关</t>
  </si>
  <si>
    <t>2021年部门预算</t>
  </si>
  <si>
    <t>报送日期：     年   月   日</t>
  </si>
  <si>
    <t>表1</t>
  </si>
  <si>
    <t>单位收支总表</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</si>
  <si>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</si>
  <si>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</si>
  <si>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</si>
  <si>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</si>
  <si>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</si>
  <si>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</si>
  <si>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</si>
  <si>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</si>
  <si>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</si>
  <si>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</si>
  <si>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</si>
  <si>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</si>
  <si>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</si>
  <si>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</si>
  <si>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</si>
  <si>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</si>
  <si>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</si>
  <si>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</si>
  <si>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</si>
  <si>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</si>
  <si>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</si>
  <si>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</si>
  <si>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</si>
  <si>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</si>
  <si>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</si>
  <si>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</si>
  <si>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</si>
  <si>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</si>
  <si>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</si>
  <si>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</si>
  <si>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</si>
  <si>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</si>
  <si>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</si>
  <si>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</si>
  <si>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</si>
  <si>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</si>
  <si>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</si>
  <si>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</si>
  <si>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</si>
  <si>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</si>
  <si>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</si>
  <si>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三十、抗疫特别国债安排的支出</t>
  </si>
  <si>
    <t>本  年  收  入  合  计</t>
  </si>
  <si>
    <t>本  年  支  出  合  计</t>
  </si>
  <si>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</si>
  <si>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</si>
  <si>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</si>
  <si>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</si>
  <si>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</si>
  <si>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</si>
  <si>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</si>
  <si>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</si>
  <si>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单位收入总表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</si>
  <si>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</si>
  <si>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</si>
  <si>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</si>
  <si>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</si>
  <si>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</si>
  <si>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</si>
  <si>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</si>
  <si>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</si>
  <si>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</si>
  <si>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</si>
  <si>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</si>
  <si>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</si>
  <si>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</si>
  <si>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</si>
  <si>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</si>
  <si>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</si>
  <si>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</si>
  <si>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</si>
  <si>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</si>
  <si>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</si>
  <si>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</si>
  <si>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</si>
  <si>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</si>
  <si>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</si>
  <si>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201</t>
  </si>
  <si>
    <t>29</t>
  </si>
  <si>
    <t>01</t>
  </si>
  <si>
    <t>381301</t>
  </si>
  <si>
    <t>行政运行</t>
  </si>
  <si>
    <t>02</t>
  </si>
  <si>
    <t>一般行政管理事务</t>
  </si>
  <si>
    <t>99</t>
  </si>
  <si>
    <t>其他群众团体事务支出</t>
  </si>
  <si>
    <t>208</t>
  </si>
  <si>
    <t>05</t>
  </si>
  <si>
    <t>行政单位离退休</t>
  </si>
  <si>
    <t>机关事业单位基本养老保险缴费支出</t>
  </si>
  <si>
    <t>07</t>
  </si>
  <si>
    <t>其他就业补助支出</t>
  </si>
  <si>
    <t>210</t>
  </si>
  <si>
    <t>11</t>
  </si>
  <si>
    <t>行政单位医疗</t>
  </si>
  <si>
    <t>03</t>
  </si>
  <si>
    <t>公务员医疗补助</t>
  </si>
  <si>
    <t>221</t>
  </si>
  <si>
    <t>住房公积金</t>
  </si>
  <si>
    <t>购房补贴</t>
  </si>
  <si>
    <t>表1-2</t>
  </si>
  <si>
    <t>单位支出总表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</si>
  <si>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</si>
  <si>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</si>
  <si>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</si>
  <si>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</si>
  <si>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</si>
  <si>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</si>
  <si>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</si>
  <si>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</si>
  <si>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</si>
  <si>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</si>
  <si>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</si>
  <si>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</si>
  <si>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</si>
  <si>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</si>
  <si>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</si>
  <si>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</si>
  <si>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</si>
  <si>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</si>
  <si>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</si>
  <si>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</si>
  <si>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</si>
  <si>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</si>
  <si>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</si>
  <si>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</si>
  <si>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</si>
  <si>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</si>
  <si>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</si>
  <si>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</si>
  <si>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</si>
  <si>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</si>
  <si>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</si>
  <si>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</si>
  <si>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</si>
  <si>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</si>
  <si>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</si>
  <si>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</si>
  <si>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</si>
  <si>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</si>
  <si>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</si>
  <si>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</si>
  <si>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</si>
  <si>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</si>
  <si>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</si>
  <si>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</si>
  <si>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</si>
  <si>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</si>
  <si>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</si>
  <si>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 xml:space="preserve">   抗疫特别国债安排的支出</t>
  </si>
  <si>
    <t>二、结转下年</t>
  </si>
  <si>
    <t>表2-1</t>
  </si>
  <si>
    <t>财政拨款支出预算表（政府经济分类科目）</t>
  </si>
  <si>
    <t>总计</t>
  </si>
  <si>
    <t>省级当年财政拨款安排</t>
  </si>
  <si>
    <t>中央提前通知共同财政事权转移支付和专项转移支付等</t>
  </si>
  <si>
    <t>上年结转安排</t>
  </si>
  <si>
    <t>一般公共预算拨款</t>
  </si>
  <si>
    <t>政府性基金安排</t>
  </si>
  <si>
    <t>国有资本经营预算安排</t>
  </si>
  <si>
    <t>上年应返还额度结转</t>
  </si>
  <si>
    <t>501</t>
  </si>
  <si>
    <t>机关工资福利支出</t>
  </si>
  <si>
    <t xml:space="preserve">  01</t>
  </si>
  <si>
    <t xml:space="preserve">  工资奖金津补贴</t>
  </si>
  <si>
    <t xml:space="preserve">  02</t>
  </si>
  <si>
    <t xml:space="preserve">  社会保障缴费</t>
  </si>
  <si>
    <t xml:space="preserve">  03</t>
  </si>
  <si>
    <t xml:space="preserve">  住房公积金</t>
  </si>
  <si>
    <t xml:space="preserve">  99</t>
  </si>
  <si>
    <t xml:space="preserve">  其他工资福利支出</t>
  </si>
  <si>
    <t>502</t>
  </si>
  <si>
    <t>机关商品和服务支出</t>
  </si>
  <si>
    <t xml:space="preserve">  办公经费</t>
  </si>
  <si>
    <t xml:space="preserve">  会议费</t>
  </si>
  <si>
    <t xml:space="preserve">  培训费</t>
  </si>
  <si>
    <t xml:space="preserve">  05</t>
  </si>
  <si>
    <t xml:space="preserve">  委托业务费</t>
  </si>
  <si>
    <t xml:space="preserve">  06</t>
  </si>
  <si>
    <t xml:space="preserve">  公务接待费</t>
  </si>
  <si>
    <t xml:space="preserve">  08</t>
  </si>
  <si>
    <t xml:space="preserve">  公务用车运行维护费</t>
  </si>
  <si>
    <t xml:space="preserve">  09</t>
  </si>
  <si>
    <t xml:space="preserve">  维修（护）费</t>
  </si>
  <si>
    <t xml:space="preserve">  其他商品和服务支出</t>
  </si>
  <si>
    <t>503</t>
  </si>
  <si>
    <t>机关资本性支出（一）</t>
  </si>
  <si>
    <t xml:space="preserve">  设备购置</t>
  </si>
  <si>
    <t>509</t>
  </si>
  <si>
    <t>对个人和家庭的补助</t>
  </si>
  <si>
    <t xml:space="preserve">  社会福利和救助</t>
  </si>
  <si>
    <t xml:space="preserve">  离退休费</t>
  </si>
  <si>
    <t xml:space="preserve">  其他对个人和家庭补助</t>
  </si>
  <si>
    <t>表3</t>
  </si>
  <si>
    <t>一般公共预算支出预算表</t>
  </si>
  <si>
    <t>工资福利支出</t>
  </si>
  <si>
    <t>商品和服务支出</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</si>
  <si>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</si>
  <si>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</si>
  <si>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</si>
  <si>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</si>
  <si>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</si>
  <si>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</si>
  <si>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</si>
  <si>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</si>
  <si>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</si>
  <si>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</si>
  <si>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</si>
  <si>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</si>
  <si>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</si>
  <si>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</si>
  <si>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</si>
  <si>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</si>
  <si>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</si>
  <si>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</si>
  <si>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</si>
  <si>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</si>
  <si>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</si>
  <si>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</si>
  <si>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</si>
  <si>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</si>
  <si>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</si>
  <si>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</si>
  <si>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</si>
  <si>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</si>
  <si>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</si>
  <si>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</si>
  <si>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</si>
  <si>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</si>
  <si>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</si>
  <si>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</si>
  <si>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</si>
  <si>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</si>
  <si>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</si>
  <si>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</si>
  <si>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</si>
  <si>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</si>
  <si>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</si>
  <si>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</si>
  <si>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</si>
  <si>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</si>
  <si>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</si>
  <si>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</si>
  <si>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</si>
  <si>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</si>
  <si>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</si>
  <si>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</si>
  <si>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</si>
  <si>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</si>
  <si>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</si>
  <si>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</si>
  <si>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</si>
  <si>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</si>
  <si>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</si>
  <si>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</si>
  <si>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</si>
  <si>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</si>
  <si>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</si>
  <si>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</si>
  <si>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</si>
  <si>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</si>
  <si>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</si>
  <si>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</si>
  <si>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</si>
  <si>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</si>
  <si>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</si>
  <si>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</si>
  <si>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</si>
  <si>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</si>
  <si>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</si>
  <si>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</si>
  <si>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</si>
  <si>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</si>
  <si>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</si>
  <si>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</si>
  <si>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</si>
  <si>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</si>
  <si>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</si>
  <si>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</si>
  <si>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</si>
  <si>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</si>
  <si>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</si>
  <si>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</si>
  <si>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</si>
  <si>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</si>
  <si>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</si>
  <si>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一般公共服务支出</t>
  </si>
  <si>
    <t xml:space="preserve">  群众团体事务</t>
  </si>
  <si>
    <t xml:space="preserve">    行政运行</t>
  </si>
  <si>
    <t xml:space="preserve">    一般行政管理事务</t>
  </si>
  <si>
    <t xml:space="preserve">    其他群众团体事务支出</t>
  </si>
  <si>
    <t>社会保障和就业支出</t>
  </si>
  <si>
    <t xml:space="preserve">  行政事业单位养老支出</t>
  </si>
  <si>
    <t xml:space="preserve">    行政单位离退休</t>
  </si>
  <si>
    <t xml:space="preserve">    机关事业单位基本养老保险缴费支出</t>
  </si>
  <si>
    <t xml:space="preserve">  就业补助</t>
  </si>
  <si>
    <t xml:space="preserve">    其他就业补助支出</t>
  </si>
  <si>
    <t>卫生健康支出</t>
  </si>
  <si>
    <t xml:space="preserve">  行政事业单位医疗</t>
  </si>
  <si>
    <t xml:space="preserve">    行政单位医疗</t>
  </si>
  <si>
    <t xml:space="preserve">    公务员医疗补助</t>
  </si>
  <si>
    <t>住房保障支出</t>
  </si>
  <si>
    <t xml:space="preserve">  住房改革支出</t>
  </si>
  <si>
    <t xml:space="preserve">    住房公积金</t>
  </si>
  <si>
    <t xml:space="preserve">    购房补贴</t>
  </si>
  <si>
    <t>表3-1</t>
  </si>
  <si>
    <t>一般公共预算基本支出预算表</t>
  </si>
  <si>
    <t>经济分类科目</t>
  </si>
  <si>
    <t>人员经费</t>
  </si>
  <si>
    <t>公用经费</t>
  </si>
  <si>
    <t>301</t>
  </si>
  <si>
    <t xml:space="preserve">  基本工资</t>
  </si>
  <si>
    <t xml:space="preserve">  津贴补贴</t>
  </si>
  <si>
    <t xml:space="preserve">  奖金</t>
  </si>
  <si>
    <t xml:space="preserve">  机关事业单位基本养老保险缴费</t>
  </si>
  <si>
    <t xml:space="preserve">  10</t>
  </si>
  <si>
    <t xml:space="preserve">  职工基本医疗保险缴费</t>
  </si>
  <si>
    <t xml:space="preserve">  11</t>
  </si>
  <si>
    <t xml:space="preserve">  公务员医疗补助缴费</t>
  </si>
  <si>
    <t xml:space="preserve">  13</t>
  </si>
  <si>
    <t>302</t>
  </si>
  <si>
    <t xml:space="preserve">  办公费</t>
  </si>
  <si>
    <t xml:space="preserve">  印刷费</t>
  </si>
  <si>
    <t xml:space="preserve">  水费</t>
  </si>
  <si>
    <t xml:space="preserve">  电费</t>
  </si>
  <si>
    <t xml:space="preserve">  07</t>
  </si>
  <si>
    <t xml:space="preserve">  邮电费</t>
  </si>
  <si>
    <t xml:space="preserve">  物业管理费</t>
  </si>
  <si>
    <t xml:space="preserve">  差旅费</t>
  </si>
  <si>
    <t xml:space="preserve">  维修(护)费</t>
  </si>
  <si>
    <t xml:space="preserve">  15</t>
  </si>
  <si>
    <t xml:space="preserve">  17</t>
  </si>
  <si>
    <t xml:space="preserve">  28</t>
  </si>
  <si>
    <t xml:space="preserve">  工会经费</t>
  </si>
  <si>
    <t xml:space="preserve">  29</t>
  </si>
  <si>
    <t xml:space="preserve">  福利费</t>
  </si>
  <si>
    <t xml:space="preserve">  31</t>
  </si>
  <si>
    <t xml:space="preserve">  39</t>
  </si>
  <si>
    <t xml:space="preserve">  其他交通费用</t>
  </si>
  <si>
    <t>303</t>
  </si>
  <si>
    <t xml:space="preserve">  离休费</t>
  </si>
  <si>
    <t xml:space="preserve">  奖励金</t>
  </si>
  <si>
    <t xml:space="preserve">  其他对个人和家庭的补助支出</t>
  </si>
  <si>
    <t>表3-2</t>
  </si>
  <si>
    <t>一般公共预算项目支出预算表</t>
  </si>
  <si>
    <t>单位名称（项目）</t>
  </si>
  <si>
    <t xml:space="preserve">  “童伴计划”关爱农村留守儿童项目</t>
  </si>
  <si>
    <t xml:space="preserve">  大学生志愿服务西部计划专项经费</t>
  </si>
  <si>
    <t xml:space="preserve">  第十七届“挑战杯”全国大学生科技作品竞赛项目</t>
  </si>
  <si>
    <t xml:space="preserve">  设备购置经费</t>
  </si>
  <si>
    <t xml:space="preserve">  四川省青少年事业发展专项资金</t>
  </si>
  <si>
    <t xml:space="preserve">  未成年人保护工作专项经费</t>
  </si>
  <si>
    <t xml:space="preserve">  五四表彰系列活动专项经费</t>
  </si>
  <si>
    <t xml:space="preserve">  信息化运行设维护费</t>
  </si>
  <si>
    <t xml:space="preserve">  专项业务工作经费</t>
  </si>
  <si>
    <t xml:space="preserve">  2021重大传染疾病防控资金</t>
  </si>
  <si>
    <t xml:space="preserve">  大学生志愿服务西部计划专项经费（中央项目）</t>
  </si>
  <si>
    <t xml:space="preserve">  青年（大学生）创新创业项目资金</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</si>
  <si>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</si>
  <si>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</si>
  <si>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</si>
  <si>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</si>
  <si>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</si>
  <si>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</si>
  <si>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</si>
  <si>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</si>
  <si>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</si>
  <si>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政府性基金预算支出预算表</t>
  </si>
  <si>
    <t>单位</t>
  </si>
  <si>
    <t>本年政府性基金预算支出</t>
  </si>
  <si>
    <t>表4-1</t>
  </si>
  <si>
    <t>政府性基金预算“三公”经费支出预算表</t>
  </si>
  <si>
    <t>表5</t>
  </si>
  <si>
    <t>国有资本经营预算支出预算表</t>
  </si>
  <si>
    <t>本年国有资本经营预算支出</t>
  </si>
  <si>
    <r>
      <t>表</t>
    </r>
    <r>
      <rPr>
        <sz val="11"/>
        <color indexed="8"/>
        <rFont val="Arial"/>
        <family val="2"/>
      </rPr>
      <t>6</t>
    </r>
  </si>
  <si>
    <t>2021年省级单位预算项目绩效目标</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</si>
  <si>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</si>
  <si>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</si>
  <si>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</si>
  <si>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</si>
  <si>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</si>
  <si>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</si>
  <si>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</si>
  <si>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</si>
  <si>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</si>
  <si>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</si>
  <si>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</si>
  <si>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</si>
  <si>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381-中国共产主义青年团四川省委员会</t>
  </si>
  <si>
    <t>381301-共青团四川省委机关</t>
  </si>
  <si>
    <t>实施大学生志愿服务西部计划是贯彻落实党中央、国务院关于引导和鼓励高校毕业生服务基层战略部署的重要举措。项目自2003年在我省实施以来，广大志愿者在基层积极发扬“奉献、友爱、互助、进步”的志愿者精神，扎根四川、服务四川，为四川的发展建设奉献青春力量。2021年度计划招募派遣西部计划志愿者2812人，到全省124个服务县服务。项目经费用于发放志愿者生活补贴、艰苦边远地区津贴、和年终一次性补贴，组织志愿者集中培训，开展西部计划项目宣传，购买志愿者综合保障险，项目管理费用等。</t>
  </si>
  <si>
    <t>开展西部计划调研</t>
  </si>
  <si>
    <t>10次</t>
  </si>
  <si>
    <t>对基层工作的促进作用</t>
  </si>
  <si>
    <t>引导大学生到基层去，到艰苦地区去，到群众最需要的地方去</t>
  </si>
  <si>
    <t>--</t>
  </si>
  <si>
    <t>保障西部计划志愿者人数规模</t>
  </si>
  <si>
    <t>2812人</t>
  </si>
  <si>
    <t>开展西部计划项目宣传活动</t>
  </si>
  <si>
    <t>1次</t>
  </si>
  <si>
    <t>志愿者到岗率</t>
  </si>
  <si>
    <t>&gt;95%</t>
  </si>
  <si>
    <t>服务期满考核合格率</t>
  </si>
  <si>
    <t>志愿者每月艰苦边远生活补贴</t>
  </si>
  <si>
    <t>400元</t>
  </si>
  <si>
    <t>志愿者每月生活补贴</t>
  </si>
  <si>
    <t>2000元</t>
  </si>
  <si>
    <t>165个“童伴计划”项目村留守儿童完成信息登记建档、定期走访、关爱陪伴、开展活动、引导监护人履责、协助解决儿童福利需求。完善“童伴之家”管理制度，促进“童伴之家”提档升级。</t>
  </si>
  <si>
    <t>一、二类“童伴计划”覆盖全省165个村</t>
  </si>
  <si>
    <t>直接覆盖留守儿童近5万人次</t>
  </si>
  <si>
    <t>关爱工作对留守儿童的覆盖率</t>
  </si>
  <si>
    <t>&gt;85%</t>
  </si>
  <si>
    <t>受益人群满意度</t>
  </si>
  <si>
    <t>90%</t>
  </si>
  <si>
    <t>对“童伴计划”开展专项调研督导2次</t>
  </si>
  <si>
    <t>提升“童伴妈妈”服务水平</t>
  </si>
  <si>
    <t>通过培训，让“童伴妈妈”提升心理疏导、组织活动能力，陪伴留守儿童身心健康发展。</t>
  </si>
  <si>
    <t>推广“童伴计划”项目点位</t>
  </si>
  <si>
    <t>自建项目村留守儿童满意度不低于70%</t>
  </si>
  <si>
    <t>自建“童伴计划”项目数</t>
  </si>
  <si>
    <t>根据市（州）实际扩面</t>
  </si>
  <si>
    <t>营造全社会关爱留守儿童的浓郁氛围</t>
  </si>
  <si>
    <t>通过对品牌项目的集中宣传，营造良好社会氛围，相关宣传报道覆盖人数达到100万人次</t>
  </si>
  <si>
    <t>修建并提档升级童伴之家</t>
  </si>
  <si>
    <t>一、二类“童伴之家”按照室内面积不少于20平米、室外面积不少于80平米的标准打造，统一配备电视、宽带、文体用品等物资并结合留守儿童实际需求进行充实，定期开展主题活动；三类“童伴之家”适当提质扩面。</t>
  </si>
  <si>
    <t>可持续影响年度</t>
  </si>
  <si>
    <t>&gt;3年</t>
  </si>
  <si>
    <t>165个“童伴之家”按照室内面积不少于20平米、室外面积不少于80平米的标准打造，统一配备电视、宽带、文体用品等物资并结合留守儿童实际需求进行充实，定期开展主题活动</t>
  </si>
  <si>
    <t>童伴计划对儿童影响</t>
  </si>
  <si>
    <t>＞3年</t>
  </si>
  <si>
    <t>一类地区每个童伴妈妈每月工资</t>
  </si>
  <si>
    <t>省委省政府交办的团省委重点工作及日常运营，更好的组织青年、引导青年、服务青年和维护青少年合法权益。　</t>
  </si>
  <si>
    <t>干部职工体检人数</t>
  </si>
  <si>
    <t>140人</t>
  </si>
  <si>
    <t>保障团省委正常运转</t>
  </si>
  <si>
    <t>服务满意度</t>
  </si>
  <si>
    <t>全省建立中学(中职）名团干工作室</t>
  </si>
  <si>
    <t>≥10个</t>
  </si>
  <si>
    <t>工作运行情况</t>
  </si>
  <si>
    <t>良好</t>
  </si>
  <si>
    <t>聘用人员劳务费</t>
  </si>
  <si>
    <t>34人左右</t>
  </si>
  <si>
    <t>12355平台运营</t>
  </si>
  <si>
    <t>20万/年</t>
  </si>
  <si>
    <t>光纤租赁</t>
  </si>
  <si>
    <t>1.2万月</t>
  </si>
  <si>
    <t>1.关注青少年全面发展，重点考虑留守儿童等特殊青少年群体，兼顾考虑地域均衡，扩大青少年群体受益面。
2.注重青少年基础性服务平台的建设，搭建四川省青少年文艺展示平台，建设青少年校外教育综合示范基地，加大青少年活动阵地管理人员和骨干教师的培训投入力度，优化提升青少年综合素质教育。
3.创新青少年服务方式，建设信息化网络服务系统，提升服务精准化智能化。
4.省委、省政府确定的青少年事业发展的其他事项。</t>
  </si>
  <si>
    <t>"开展青少年文化艺术展演活动覆盖人数"</t>
  </si>
  <si>
    <t>线上线下履盖不少于600万人次</t>
  </si>
  <si>
    <t>地方青少年特色校外教育覆盖面</t>
  </si>
  <si>
    <t xml:space="preserve">10个市州
</t>
  </si>
  <si>
    <t>提升接受服务的留守儿童满意度</t>
  </si>
  <si>
    <t>接受服务留守儿童对项目满意度不低于90%</t>
  </si>
  <si>
    <t>“青春志愿·爱在社区”志愿服务参与人次</t>
  </si>
  <si>
    <t>1000000次</t>
  </si>
  <si>
    <t>对青年思想政治引领促进作用</t>
  </si>
  <si>
    <t>在青年中播撒“四个自信”种子，引导广大青年听党话、跟党走</t>
  </si>
  <si>
    <t>对全省共青团工作的促进</t>
  </si>
  <si>
    <t>履行好“引领、组织、服务”青年三项基本职能，团结带领全省广大团员青年为推动治蜀兴川再上新台阶贡献青春力量</t>
  </si>
  <si>
    <t>提升“童伴计划”项目建设标准</t>
  </si>
  <si>
    <t>统一规范165个“童伴之家”标识标牌、工作手册、“童伴妈妈”服装等物料</t>
  </si>
  <si>
    <t>全省少先队员覆盖面</t>
  </si>
  <si>
    <t>≥90%</t>
  </si>
  <si>
    <t>青年大学习参与学习人数</t>
  </si>
  <si>
    <t>700万</t>
  </si>
  <si>
    <t>童伴计划覆盖人次</t>
  </si>
  <si>
    <t>5万人次</t>
  </si>
  <si>
    <t>融合平台注册用户数</t>
  </si>
  <si>
    <t>100万</t>
  </si>
  <si>
    <t>将志愿服务与应急救援相结合，营造全民参与突发公共事件预防、救援的良好氛围</t>
  </si>
  <si>
    <t>良好氛围</t>
  </si>
  <si>
    <t>进行集中宣传</t>
  </si>
  <si>
    <t>全年利用传统媒体和网络新媒体各集中宣传一次，其余不定时宣传贯穿全年</t>
  </si>
  <si>
    <t>通过研讨出版后在川内推广</t>
  </si>
  <si>
    <t>新媒体平台总阅读量</t>
  </si>
  <si>
    <t>前三年目标完成数</t>
  </si>
  <si>
    <t>对青年工作的促进作用</t>
  </si>
  <si>
    <t>青少年事业更上新台阶，加强全省青少年校外活动阵地建设和校外阵地规范管理</t>
  </si>
  <si>
    <t>全年开展至少四次培训或演练，全年400人次应急服务志愿者参与培训</t>
  </si>
  <si>
    <t>至少四次培训或演练，全年400人次应急服务志愿者参与培训</t>
  </si>
  <si>
    <t>对青少年影响年度</t>
  </si>
  <si>
    <t>完成四项服务标准（指南）的制定</t>
  </si>
  <si>
    <t>四川省青少年文化艺术展演影响年限</t>
  </si>
  <si>
    <t>打造一个大数据展示中心</t>
  </si>
  <si>
    <t>持续对平台功能和数据进行运营和运维</t>
  </si>
  <si>
    <t>平台每年完成新增注册50万人次</t>
  </si>
  <si>
    <t>网络新媒体产品总播放量</t>
  </si>
  <si>
    <t>对应急服务志愿者培训演练进行考核，确保取得实效</t>
  </si>
  <si>
    <t>取得实效</t>
  </si>
  <si>
    <t>制定四项服务标准（指南）：大型赛会志愿服务标准、公共卫生突发事件应急志愿服务标准、博物馆志愿服务岗位标准、社区志愿服务指南</t>
  </si>
  <si>
    <t>大数据展示中心开发费用10万元；平台短信维护费0.045元/条</t>
  </si>
  <si>
    <t>第十七届“挑战杯”全国大学生课外学术科技作品竞赛。引领凝聚新时代青年学生科创报国的热血情怀，提高在校大学生技能水平，鼓励在校青年学生创新创业，扶持优秀项目落地。营造四川积极的创新创业氛围，激发社会创新创业活力，大力吸引全国优秀创业企业、优秀创新人才在川落户，推动我省创新创业工作更上新台阶。共计300万元。</t>
  </si>
  <si>
    <t>第十七届“挑战杯”全国大学生课外学术科技作品竞赛1次</t>
  </si>
  <si>
    <t>吸引全国近千所高校近两千余个大学生创业项目参加，直接服务创新创业大学生上百万人</t>
  </si>
  <si>
    <t>第十七届“挑战杯”全国大学生课外学术科技作品竞赛引领凝聚大学生科创报国热血情怀</t>
  </si>
  <si>
    <t>培养提高青年学生创新精神和实践能力，充分展示新时代大学生科创报国的热血情怀，向建党100周年献礼。</t>
  </si>
  <si>
    <t>国赛期间系列配套活动</t>
  </si>
  <si>
    <t xml:space="preserve">提高大学生创客创新能力，增强团队竞争力、凝聚力，满意度100%。
</t>
  </si>
  <si>
    <t>竞赛涉及领域</t>
  </si>
  <si>
    <t>》10个</t>
  </si>
  <si>
    <t>第十七届“挑战杯”全国大学生课外学术科技作品竞赛营造大学生创新创业浓郁氛围</t>
  </si>
  <si>
    <t>涉及自然科学、哲学社会科学、科技发明等三大类，聚焦农林、畜牧、食品、信息技术、电子商务、生物医药、化工技术、环境科学、机械能源、材料、文化创意等10余个重点领域，吸引全国各高校广泛参与，充分展示了当代中国大学生的实力和风采。</t>
  </si>
  <si>
    <t>举办全国大学生创新创业高峰论坛、项目路演洽谈、创业园区考察等一系列活动</t>
  </si>
  <si>
    <t xml:space="preserve">搭建创业大学生与创业导师、创投机构、金融机构、创业园区沟通交流平台，实现人才、资金、政策等要素的有效衔接，吸引全国优秀创业企业、优秀创新人才在川落户。
</t>
  </si>
  <si>
    <t>实施大学生志愿服务西部计划是贯彻落实党中央、国务院关于引导和鼓励高校毕业生服务基层战略部署的重要举措。项目自2003年在我省实施以来，广大志愿者在基层积极发扬“奉献、友爱、互助、进步”的志愿者精神，扎根四川、服务四川，为四川的发展建设奉献青春力量。2020年度计划招募派遣西部计划志愿者358人，到全省18个服务县服务。项目经费用于发放志愿者生活补贴、艰苦边远地区津贴、和年终一次性补贴，组织志愿者集中培训，开展西部计划项目宣传，购买志愿者综合保障险，项目管理费用等。</t>
  </si>
  <si>
    <t>4次</t>
  </si>
  <si>
    <t>引导高校毕业生到基层工作的促进作用</t>
  </si>
  <si>
    <t>引导大学生到基层去，到艰苦地区去，到群众最需要的地方去全身18个西部计划服务县</t>
  </si>
  <si>
    <t>服务对象满意度</t>
  </si>
  <si>
    <t>100%</t>
  </si>
  <si>
    <t>保障西部计划志愿者人数</t>
  </si>
  <si>
    <t>358人</t>
  </si>
  <si>
    <t>项目覆盖面</t>
  </si>
  <si>
    <t>全省18个西部计划服务县</t>
  </si>
  <si>
    <t>西部计划开展项目宣传活动</t>
  </si>
  <si>
    <t>志愿者服务西部计划对工作的影响年限</t>
  </si>
  <si>
    <t>完成上报时限</t>
  </si>
  <si>
    <t>2021年12月</t>
  </si>
  <si>
    <t>项目按期完成率</t>
  </si>
  <si>
    <t>志愿者每月平均艰苦边远地区生活补贴</t>
  </si>
  <si>
    <t xml:space="preserve">1.“青春创业大讲堂”系列活动。开展青春创业大讲堂高校培训班、“青春创业大讲堂”第十一期四川省大学生骨干培养学校暨第八期民族地区“9+3”学生骨干培训班等，提高大学生创客创新能力，增强团队竞争力，促进科研报国能力。共计20万元。                                                                                                                                                             2.“挑战杯”大学生课外学术科技作品竞赛。提高在校大学生技能水平，鼓励在校青年学生创新创业，扶持优秀项目落地，营造积极的创业氛围，培育打造精品项目。共计90万元。
3.“创青春”四川青年创新创业大赛。举办“创青春”四川青年创新创业大赛暨高校毕业生创业大赛，开展大学生社会实践活动。搭建支持青年创新创业的展示交流、导师辅导、投融资对接、项目孵化等平台，推动建设导师、机构、园区、青年等服务联盟，开展创新创业培训，促进青年培养创业意识、提升创业能力。共计90万元。
4.“逐梦计划”——四川大学生社会实践活动。在全省各级机关、企事业单位、金融机构、科研院所、社会组织、基层社区、乡村一线广泛募集实习岗位，服务全省高校大学生和省外高校川籍大学生开展以暑期实习为主的社会实践活动，通过入岗实习、讲座培训、调研考察等，提升大学生就业能力，服务大学生就业。共计30万元。
</t>
  </si>
  <si>
    <t>“青春创业大讲堂”系列活动</t>
  </si>
  <si>
    <t>1期</t>
  </si>
  <si>
    <t>第十六届“挑战杯”四川省大学生课外学术科技作品竞赛营造全省大学生创新创业浓郁氛围</t>
  </si>
  <si>
    <t xml:space="preserve">聚焦农林、畜牧、食品、信息技术、电子商务、生物医药、化工技术、环境科学、机械能源、材料、文化创意等重点领域，吸引全省高校广泛参与，充分展示了四川当代大学生的实力和风采。
</t>
  </si>
  <si>
    <t>“青春创业大讲堂”系列活动满意度</t>
  </si>
  <si>
    <t>》90%</t>
  </si>
  <si>
    <t>青春创业大讲堂高校培训班</t>
  </si>
  <si>
    <t>126人</t>
  </si>
  <si>
    <t>举办大学生创新创业高峰论坛、项目路演洽谈、创业园区考察等一系列活动</t>
  </si>
  <si>
    <t>搭建创业大学生与创业导师、创投机构、金融机构、创业园区沟通交流平台，实现了人才、资金、政策等要素的有效衔接。</t>
  </si>
  <si>
    <t>第十六届“挑战杯”四川省大学生课外学术科技作品竞赛</t>
  </si>
  <si>
    <t>3次</t>
  </si>
  <si>
    <t>争取吸引全省高校</t>
  </si>
  <si>
    <t>约100所</t>
  </si>
  <si>
    <t>争取吸引全省创业青年</t>
  </si>
  <si>
    <t>约5000人次</t>
  </si>
  <si>
    <t>2021年度“逐梦计划”——四川大学生社会实践活动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</si>
</sst>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0.00_ "/>
    <numFmt numFmtId="181" formatCode="###0.00"/>
    <numFmt numFmtId="182" formatCode="&quot;\&quot;#,##0.00_);\(&quot;\&quot;#,##0.00\)"/>
    <numFmt numFmtId="183" formatCode="#,##0.0000"/>
  </numFmts>
  <fonts count="56">
    <font>
      <sz val="9"/>
      <color indexed="8"/>
      <name val="宋体"/>
      <family val="0"/>
    </font>
    <font>
      <sz val="9"/>
      <name val="宋体"/>
      <family val="0"/>
    </font>
    <font>
      <sz val="10"/>
      <color indexed="8"/>
      <name val="Arial"/>
      <family val="2"/>
    </font>
    <font>
      <b/>
      <sz val="16"/>
      <name val="宋体"/>
      <family val="0"/>
    </font>
    <font>
      <sz val="11"/>
      <name val="宋体"/>
      <family val="0"/>
    </font>
    <font>
      <b/>
      <sz val="11"/>
      <name val="宋体"/>
      <family val="0"/>
    </font>
    <font>
      <sz val="10"/>
      <name val="宋体"/>
      <family val="0"/>
    </font>
    <font>
      <sz val="12"/>
      <name val="宋体"/>
      <family val="0"/>
    </font>
    <font>
      <sz val="11"/>
      <color indexed="8"/>
      <name val="宋体"/>
      <family val="0"/>
    </font>
    <font>
      <b/>
      <sz val="18"/>
      <name val="黑体"/>
      <family val="3"/>
    </font>
    <font>
      <sz val="12"/>
      <color indexed="8"/>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b/>
      <sz val="13"/>
      <color indexed="62"/>
      <name val="Calibri"/>
      <family val="2"/>
    </font>
    <font>
      <b/>
      <sz val="18"/>
      <color indexed="62"/>
      <name val="Cambria"/>
      <family val="1"/>
    </font>
    <font>
      <sz val="11"/>
      <color indexed="8"/>
      <name val="Calibri"/>
      <family val="2"/>
    </font>
    <font>
      <b/>
      <sz val="11"/>
      <color indexed="9"/>
      <name val="Calibri"/>
      <family val="2"/>
    </font>
    <font>
      <b/>
      <sz val="15"/>
      <color indexed="62"/>
      <name val="Calibri"/>
      <family val="2"/>
    </font>
    <font>
      <b/>
      <sz val="11"/>
      <color indexed="53"/>
      <name val="Calibri"/>
      <family val="2"/>
    </font>
    <font>
      <i/>
      <sz val="11"/>
      <color indexed="23"/>
      <name val="Calibri"/>
      <family val="2"/>
    </font>
    <font>
      <sz val="11"/>
      <color indexed="17"/>
      <name val="Calibri"/>
      <family val="2"/>
    </font>
    <font>
      <sz val="11"/>
      <color indexed="9"/>
      <name val="Calibri"/>
      <family val="2"/>
    </font>
    <font>
      <sz val="11"/>
      <color indexed="62"/>
      <name val="Calibri"/>
      <family val="2"/>
    </font>
    <font>
      <sz val="11"/>
      <color indexed="19"/>
      <name val="Calibri"/>
      <family val="2"/>
    </font>
    <font>
      <b/>
      <sz val="11"/>
      <color indexed="62"/>
      <name val="Calibri"/>
      <family val="2"/>
    </font>
    <font>
      <sz val="11"/>
      <color indexed="16"/>
      <name val="Calibri"/>
      <family val="2"/>
    </font>
    <font>
      <u val="single"/>
      <sz val="11"/>
      <color indexed="12"/>
      <name val="Calibri"/>
      <family val="2"/>
    </font>
    <font>
      <u val="single"/>
      <sz val="11"/>
      <color indexed="20"/>
      <name val="Calibri"/>
      <family val="2"/>
    </font>
    <font>
      <sz val="11"/>
      <color indexed="10"/>
      <name val="Calibri"/>
      <family val="2"/>
    </font>
    <font>
      <b/>
      <sz val="11"/>
      <color indexed="63"/>
      <name val="Calibri"/>
      <family val="2"/>
    </font>
    <font>
      <sz val="11"/>
      <color indexed="53"/>
      <name val="Calibri"/>
      <family val="2"/>
    </font>
    <font>
      <b/>
      <sz val="11"/>
      <color indexed="8"/>
      <name val="Calibri"/>
      <family val="2"/>
    </font>
    <font>
      <sz val="11"/>
      <color indexed="60"/>
      <name val="Calibri"/>
      <family val="2"/>
    </font>
    <font>
      <sz val="11"/>
      <color indexed="8"/>
      <name val="Arial"/>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s>
  <fills count="50">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26"/>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indexed="43"/>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indexed="50"/>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46"/>
        <bgColor indexed="64"/>
      </patternFill>
    </fill>
    <fill>
      <patternFill patternType="solid">
        <fgColor indexed="54"/>
        <bgColor indexed="64"/>
      </patternFill>
    </fill>
    <fill>
      <patternFill patternType="solid">
        <fgColor indexed="61"/>
        <bgColor indexed="64"/>
      </patternFill>
    </fill>
    <fill>
      <patternFill patternType="solid">
        <fgColor indexed="9"/>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indexed="44"/>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double">
        <color indexed="52"/>
      </bottom>
    </border>
    <border>
      <left/>
      <right/>
      <top style="thin">
        <color indexed="54"/>
      </top>
      <bottom style="double">
        <color indexed="54"/>
      </bottom>
    </border>
    <border>
      <left/>
      <right/>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color indexed="8"/>
      </left>
      <right/>
      <top/>
      <bottom/>
    </border>
    <border>
      <left/>
      <right style="thin">
        <color indexed="8"/>
      </right>
      <top/>
      <bottom/>
    </border>
    <border>
      <left style="thin">
        <color indexed="8"/>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color indexed="63"/>
      </right>
      <top/>
      <bottom style="thin"/>
    </border>
    <border>
      <left style="thin"/>
      <right>
        <color indexed="63"/>
      </right>
      <top/>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right style="thin"/>
      <top/>
      <bottom style="thin"/>
    </border>
    <border>
      <left>
        <color indexed="63"/>
      </left>
      <right style="thin"/>
      <top/>
      <bottom>
        <color indexed="63"/>
      </bottom>
    </border>
    <border>
      <left/>
      <right style="thin"/>
      <top/>
      <bottom style="thin"/>
    </border>
    <border>
      <left>
        <color indexed="63"/>
      </left>
      <right>
        <color indexed="63"/>
      </right>
      <top style="thin"/>
      <bottom/>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border>
  </borders>
  <cellStyleXfs count="153">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8" fillId="2" borderId="0" applyNumberFormat="0" applyBorder="0" applyAlignment="0" applyProtection="0"/>
    <xf numFmtId="0" fontId="37" fillId="3" borderId="0" applyNumberFormat="0" applyBorder="0" applyAlignment="0" applyProtection="0"/>
    <xf numFmtId="0" fontId="38" fillId="4" borderId="1" applyNumberFormat="0" applyAlignment="0" applyProtection="0"/>
    <xf numFmtId="178" fontId="0" fillId="0" borderId="0" applyFont="0" applyFill="0" applyBorder="0" applyAlignment="0" applyProtection="0"/>
    <xf numFmtId="0" fontId="18" fillId="5" borderId="0" applyNumberFormat="0" applyBorder="0" applyAlignment="0" applyProtection="0"/>
    <xf numFmtId="176" fontId="0" fillId="0" borderId="0" applyFont="0" applyFill="0" applyBorder="0" applyAlignment="0" applyProtection="0"/>
    <xf numFmtId="0" fontId="37" fillId="6" borderId="0" applyNumberFormat="0" applyBorder="0" applyAlignment="0" applyProtection="0"/>
    <xf numFmtId="0" fontId="39" fillId="7" borderId="0" applyNumberFormat="0" applyBorder="0" applyAlignment="0" applyProtection="0"/>
    <xf numFmtId="179" fontId="0" fillId="0" borderId="0" applyFont="0" applyFill="0" applyBorder="0" applyAlignment="0" applyProtection="0"/>
    <xf numFmtId="0" fontId="40" fillId="8"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9" borderId="2" applyNumberFormat="0" applyFont="0" applyAlignment="0" applyProtection="0"/>
    <xf numFmtId="0" fontId="16" fillId="0" borderId="3" applyNumberFormat="0" applyFill="0" applyAlignment="0" applyProtection="0"/>
    <xf numFmtId="0" fontId="18" fillId="5" borderId="0" applyNumberFormat="0" applyBorder="0" applyAlignment="0" applyProtection="0"/>
    <xf numFmtId="0" fontId="40" fillId="10" borderId="0" applyNumberFormat="0" applyBorder="0" applyAlignment="0" applyProtection="0"/>
    <xf numFmtId="0" fontId="0" fillId="5" borderId="4"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18" fillId="11" borderId="0" applyNumberFormat="0" applyBorder="0" applyAlignment="0" applyProtection="0"/>
    <xf numFmtId="0" fontId="40" fillId="12" borderId="0" applyNumberFormat="0" applyBorder="0" applyAlignment="0" applyProtection="0"/>
    <xf numFmtId="0" fontId="43" fillId="0" borderId="7" applyNumberFormat="0" applyFill="0" applyAlignment="0" applyProtection="0"/>
    <xf numFmtId="0" fontId="40" fillId="13" borderId="0" applyNumberFormat="0" applyBorder="0" applyAlignment="0" applyProtection="0"/>
    <xf numFmtId="0" fontId="49" fillId="14" borderId="8" applyNumberFormat="0" applyAlignment="0" applyProtection="0"/>
    <xf numFmtId="0" fontId="50" fillId="14" borderId="1" applyNumberFormat="0" applyAlignment="0" applyProtection="0"/>
    <xf numFmtId="0" fontId="51" fillId="15" borderId="9" applyNumberFormat="0" applyAlignment="0" applyProtection="0"/>
    <xf numFmtId="0" fontId="37" fillId="16" borderId="0" applyNumberFormat="0" applyBorder="0" applyAlignment="0" applyProtection="0"/>
    <xf numFmtId="0" fontId="40" fillId="17" borderId="0" applyNumberFormat="0" applyBorder="0" applyAlignment="0" applyProtection="0"/>
    <xf numFmtId="0" fontId="52" fillId="0" borderId="10" applyNumberFormat="0" applyFill="0" applyAlignment="0" applyProtection="0"/>
    <xf numFmtId="0" fontId="53" fillId="0" borderId="11" applyNumberFormat="0" applyFill="0" applyAlignment="0" applyProtection="0"/>
    <xf numFmtId="0" fontId="54" fillId="18" borderId="0" applyNumberFormat="0" applyBorder="0" applyAlignment="0" applyProtection="0"/>
    <xf numFmtId="0" fontId="18" fillId="11" borderId="0" applyNumberFormat="0" applyBorder="0" applyAlignment="0" applyProtection="0"/>
    <xf numFmtId="0" fontId="55" fillId="19" borderId="0" applyNumberFormat="0" applyBorder="0" applyAlignment="0" applyProtection="0"/>
    <xf numFmtId="0" fontId="37" fillId="20" borderId="0" applyNumberFormat="0" applyBorder="0" applyAlignment="0" applyProtection="0"/>
    <xf numFmtId="0" fontId="40"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25" fillId="25" borderId="12" applyNumberFormat="0" applyAlignment="0" applyProtection="0"/>
    <xf numFmtId="0" fontId="37" fillId="26" borderId="0" applyNumberFormat="0" applyBorder="0" applyAlignment="0" applyProtection="0"/>
    <xf numFmtId="0" fontId="18" fillId="2"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37" fillId="29" borderId="0" applyNumberFormat="0" applyBorder="0" applyAlignment="0" applyProtection="0"/>
    <xf numFmtId="0" fontId="18"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27" fillId="0" borderId="13" applyNumberFormat="0" applyFill="0" applyAlignment="0" applyProtection="0"/>
    <xf numFmtId="0" fontId="37" fillId="33" borderId="0" applyNumberFormat="0" applyBorder="0" applyAlignment="0" applyProtection="0"/>
    <xf numFmtId="0" fontId="40" fillId="34" borderId="0" applyNumberFormat="0" applyBorder="0" applyAlignment="0" applyProtection="0"/>
    <xf numFmtId="0" fontId="24" fillId="35" borderId="0" applyNumberFormat="0" applyBorder="0" applyAlignment="0" applyProtection="0"/>
    <xf numFmtId="0" fontId="40" fillId="36" borderId="0" applyNumberFormat="0" applyBorder="0" applyAlignment="0" applyProtection="0"/>
    <xf numFmtId="0" fontId="37" fillId="37" borderId="0" applyNumberFormat="0" applyBorder="0" applyAlignment="0" applyProtection="0"/>
    <xf numFmtId="0" fontId="40" fillId="38"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37" fillId="0" borderId="0">
      <alignment vertical="center"/>
      <protection/>
    </xf>
    <xf numFmtId="0" fontId="18" fillId="2" borderId="0" applyNumberFormat="0" applyBorder="0" applyAlignment="0" applyProtection="0"/>
    <xf numFmtId="0" fontId="18" fillId="30"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7" fillId="0" borderId="0" applyNumberFormat="0" applyFill="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32" fillId="43" borderId="14" applyNumberFormat="0" applyAlignment="0" applyProtection="0"/>
    <xf numFmtId="0" fontId="24" fillId="42" borderId="0" applyNumberFormat="0" applyBorder="0" applyAlignment="0" applyProtection="0"/>
    <xf numFmtId="0" fontId="24" fillId="35" borderId="0" applyNumberFormat="0" applyBorder="0" applyAlignment="0" applyProtection="0"/>
    <xf numFmtId="0" fontId="24" fillId="41" borderId="0" applyNumberFormat="0" applyBorder="0" applyAlignment="0" applyProtection="0"/>
    <xf numFmtId="0" fontId="24" fillId="44" borderId="0" applyNumberFormat="0" applyBorder="0" applyAlignment="0" applyProtection="0"/>
    <xf numFmtId="0" fontId="24" fillId="41"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1" fillId="43" borderId="12" applyNumberFormat="0" applyAlignment="0" applyProtection="0"/>
    <xf numFmtId="0" fontId="21" fillId="43" borderId="12" applyNumberFormat="0" applyAlignment="0" applyProtection="0"/>
    <xf numFmtId="0" fontId="19" fillId="47" borderId="15" applyNumberFormat="0" applyAlignment="0" applyProtection="0"/>
    <xf numFmtId="0" fontId="19" fillId="47" borderId="15"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0" fillId="0" borderId="16" applyNumberFormat="0" applyFill="0" applyAlignment="0" applyProtection="0"/>
    <xf numFmtId="0" fontId="20" fillId="0" borderId="16" applyNumberFormat="0" applyFill="0" applyAlignment="0" applyProtection="0"/>
    <xf numFmtId="0" fontId="16" fillId="0" borderId="3" applyNumberFormat="0" applyFill="0" applyAlignment="0" applyProtection="0"/>
    <xf numFmtId="0" fontId="27" fillId="0" borderId="13"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5" fillId="25" borderId="12" applyNumberFormat="0" applyAlignment="0" applyProtection="0"/>
    <xf numFmtId="0" fontId="33" fillId="0" borderId="17" applyNumberFormat="0" applyFill="0" applyAlignment="0" applyProtection="0"/>
    <xf numFmtId="0" fontId="33" fillId="0" borderId="17" applyNumberFormat="0" applyFill="0" applyAlignment="0" applyProtection="0"/>
    <xf numFmtId="0" fontId="35" fillId="25" borderId="0" applyNumberFormat="0" applyBorder="0" applyAlignment="0" applyProtection="0"/>
    <xf numFmtId="0" fontId="35" fillId="25" borderId="0" applyNumberFormat="0" applyBorder="0" applyAlignment="0" applyProtection="0"/>
    <xf numFmtId="0" fontId="0" fillId="5" borderId="4" applyNumberFormat="0" applyFont="0" applyAlignment="0" applyProtection="0"/>
    <xf numFmtId="0" fontId="0" fillId="5" borderId="4" applyNumberFormat="0" applyFont="0" applyAlignment="0" applyProtection="0"/>
    <xf numFmtId="0" fontId="0" fillId="5" borderId="4" applyNumberFormat="0" applyFont="0" applyAlignment="0" applyProtection="0"/>
    <xf numFmtId="0" fontId="32" fillId="43" borderId="14" applyNumberFormat="0" applyAlignment="0" applyProtection="0"/>
    <xf numFmtId="0" fontId="17" fillId="0" borderId="0" applyNumberFormat="0" applyFill="0" applyBorder="0" applyAlignment="0" applyProtection="0"/>
    <xf numFmtId="0" fontId="34" fillId="0" borderId="18" applyNumberFormat="0" applyFill="0" applyAlignment="0" applyProtection="0"/>
    <xf numFmtId="0" fontId="34" fillId="0" borderId="18"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 fillId="0" borderId="0">
      <alignment/>
      <protection/>
    </xf>
    <xf numFmtId="0" fontId="7" fillId="0" borderId="0">
      <alignment/>
      <protection/>
    </xf>
    <xf numFmtId="0" fontId="7" fillId="0" borderId="0">
      <alignment/>
      <protection/>
    </xf>
    <xf numFmtId="0" fontId="37" fillId="0" borderId="0">
      <alignment vertical="center"/>
      <protection/>
    </xf>
    <xf numFmtId="1" fontId="0" fillId="0" borderId="0">
      <alignment/>
      <protection/>
    </xf>
  </cellStyleXfs>
  <cellXfs count="178">
    <xf numFmtId="1" fontId="0" fillId="0" borderId="0" xfId="0" applyNumberFormat="1" applyFont="1" applyFill="1" applyAlignment="1">
      <alignment/>
    </xf>
    <xf numFmtId="0" fontId="2" fillId="0" borderId="0" xfId="148">
      <alignment/>
      <protection/>
    </xf>
    <xf numFmtId="0" fontId="3" fillId="0" borderId="0" xfId="148" applyNumberFormat="1" applyFont="1" applyFill="1" applyAlignment="1">
      <alignment horizontal="center" vertical="center" wrapText="1"/>
      <protection/>
    </xf>
    <xf numFmtId="0" fontId="4" fillId="0" borderId="19" xfId="148" applyNumberFormat="1" applyFont="1" applyFill="1" applyBorder="1" applyAlignment="1">
      <alignment horizontal="right" vertical="center" wrapText="1"/>
      <protection/>
    </xf>
    <xf numFmtId="0" fontId="5" fillId="0" borderId="20" xfId="148" applyNumberFormat="1" applyFont="1" applyFill="1" applyBorder="1" applyAlignment="1">
      <alignment horizontal="center" vertical="center" wrapText="1"/>
      <protection/>
    </xf>
    <xf numFmtId="0" fontId="5" fillId="0" borderId="20" xfId="148" applyNumberFormat="1" applyFont="1" applyFill="1" applyBorder="1" applyAlignment="1">
      <alignment horizontal="left" vertical="center" wrapText="1"/>
      <protection/>
    </xf>
    <xf numFmtId="0" fontId="6" fillId="0" borderId="21" xfId="0" applyNumberFormat="1" applyFont="1" applyBorder="1" applyAlignment="1">
      <alignment horizontal="left" vertical="center" wrapText="1"/>
    </xf>
    <xf numFmtId="0" fontId="7" fillId="0" borderId="22" xfId="0" applyNumberFormat="1" applyFont="1" applyBorder="1" applyAlignment="1" applyProtection="1">
      <alignment vertical="center" wrapText="1"/>
      <protection/>
    </xf>
    <xf numFmtId="180" fontId="6" fillId="0" borderId="21" xfId="0" applyNumberFormat="1" applyFont="1" applyBorder="1" applyAlignment="1">
      <alignment horizontal="right" vertical="center" wrapText="1"/>
    </xf>
    <xf numFmtId="0" fontId="6" fillId="0" borderId="23" xfId="0" applyNumberFormat="1" applyFont="1" applyBorder="1" applyAlignment="1" applyProtection="1">
      <alignment horizontal="left" vertical="center" wrapText="1"/>
      <protection/>
    </xf>
    <xf numFmtId="0" fontId="6" fillId="0" borderId="24" xfId="0" applyNumberFormat="1" applyFont="1" applyBorder="1" applyAlignment="1" applyProtection="1">
      <alignment horizontal="left" vertical="center" wrapText="1"/>
      <protection/>
    </xf>
    <xf numFmtId="0" fontId="6" fillId="0" borderId="21" xfId="0" applyNumberFormat="1" applyFont="1" applyBorder="1" applyAlignment="1">
      <alignment horizontal="center" vertical="center" wrapText="1"/>
    </xf>
    <xf numFmtId="0" fontId="7" fillId="0" borderId="25" xfId="0" applyNumberFormat="1" applyFont="1" applyBorder="1" applyAlignment="1" applyProtection="1">
      <alignment vertical="center" wrapText="1"/>
      <protection/>
    </xf>
    <xf numFmtId="0" fontId="7" fillId="0" borderId="26" xfId="0" applyNumberFormat="1" applyFont="1" applyBorder="1" applyAlignment="1" applyProtection="1">
      <alignment vertical="center" wrapText="1"/>
      <protection/>
    </xf>
    <xf numFmtId="0" fontId="7" fillId="0" borderId="27" xfId="0" applyNumberFormat="1" applyFont="1" applyBorder="1" applyAlignment="1" applyProtection="1">
      <alignment vertical="center" wrapText="1"/>
      <protection/>
    </xf>
    <xf numFmtId="0" fontId="7" fillId="0" borderId="28" xfId="0" applyNumberFormat="1" applyFont="1" applyBorder="1" applyAlignment="1" applyProtection="1">
      <alignment vertical="center" wrapText="1"/>
      <protection/>
    </xf>
    <xf numFmtId="0" fontId="7" fillId="0" borderId="29" xfId="0" applyNumberFormat="1" applyFont="1" applyBorder="1" applyAlignment="1" applyProtection="1">
      <alignment vertical="center" wrapText="1"/>
      <protection/>
    </xf>
    <xf numFmtId="0" fontId="7" fillId="0" borderId="30" xfId="0" applyNumberFormat="1" applyFont="1" applyBorder="1" applyAlignment="1" applyProtection="1">
      <alignment vertical="center" wrapText="1"/>
      <protection/>
    </xf>
    <xf numFmtId="0" fontId="8" fillId="0" borderId="0" xfId="148" applyNumberFormat="1" applyFont="1" applyFill="1" applyAlignment="1">
      <alignment horizontal="left" vertical="center" wrapText="1"/>
      <protection/>
    </xf>
    <xf numFmtId="1" fontId="0" fillId="49" borderId="0" xfId="0" applyNumberFormat="1" applyFont="1" applyFill="1" applyAlignment="1">
      <alignment/>
    </xf>
    <xf numFmtId="1" fontId="0" fillId="49" borderId="0" xfId="0" applyNumberFormat="1" applyFont="1" applyFill="1" applyAlignment="1">
      <alignment wrapText="1"/>
    </xf>
    <xf numFmtId="0" fontId="1" fillId="0" borderId="0" xfId="0" applyNumberFormat="1" applyFont="1" applyFill="1" applyAlignment="1">
      <alignment/>
    </xf>
    <xf numFmtId="0" fontId="1" fillId="43" borderId="0" xfId="0" applyNumberFormat="1" applyFont="1" applyFill="1" applyAlignment="1">
      <alignment/>
    </xf>
    <xf numFmtId="0" fontId="1" fillId="43" borderId="0" xfId="0" applyNumberFormat="1" applyFont="1" applyFill="1" applyAlignment="1">
      <alignment horizontal="right" vertical="center"/>
    </xf>
    <xf numFmtId="0" fontId="9" fillId="0" borderId="0" xfId="0" applyNumberFormat="1" applyFont="1" applyFill="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6" fillId="0" borderId="0" xfId="0" applyNumberFormat="1" applyFont="1" applyFill="1" applyAlignment="1">
      <alignment horizontal="right" vertical="center"/>
    </xf>
    <xf numFmtId="0" fontId="1" fillId="0" borderId="31"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24" xfId="0" applyNumberFormat="1" applyFont="1" applyFill="1" applyBorder="1" applyAlignment="1" applyProtection="1">
      <alignment horizontal="center" vertical="center"/>
      <protection/>
    </xf>
    <xf numFmtId="0" fontId="1" fillId="0" borderId="21" xfId="0" applyNumberFormat="1" applyFont="1" applyFill="1" applyBorder="1" applyAlignment="1" applyProtection="1">
      <alignment horizontal="center" vertical="center"/>
      <protection/>
    </xf>
    <xf numFmtId="1" fontId="1" fillId="0" borderId="33" xfId="0" applyNumberFormat="1" applyFont="1" applyFill="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43" borderId="35"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36" xfId="0" applyNumberFormat="1" applyFont="1" applyFill="1" applyBorder="1" applyAlignment="1">
      <alignment horizontal="center" vertical="center" wrapText="1"/>
    </xf>
    <xf numFmtId="1" fontId="1" fillId="0" borderId="37" xfId="0" applyNumberFormat="1" applyFont="1" applyFill="1" applyBorder="1" applyAlignment="1" applyProtection="1">
      <alignment horizontal="center" vertical="center" wrapText="1"/>
      <protection/>
    </xf>
    <xf numFmtId="0" fontId="1" fillId="0" borderId="37" xfId="0" applyNumberFormat="1" applyFont="1" applyFill="1" applyBorder="1" applyAlignment="1" applyProtection="1">
      <alignment horizontal="center" vertical="center" wrapText="1"/>
      <protection/>
    </xf>
    <xf numFmtId="0" fontId="1" fillId="0" borderId="38" xfId="0" applyNumberFormat="1" applyFont="1" applyFill="1" applyBorder="1" applyAlignment="1" applyProtection="1">
      <alignment horizontal="center" vertical="center" wrapText="1"/>
      <protection/>
    </xf>
    <xf numFmtId="0" fontId="1" fillId="0" borderId="38" xfId="0" applyNumberFormat="1" applyFont="1" applyFill="1" applyBorder="1" applyAlignment="1" applyProtection="1">
      <alignment horizontal="center" vertical="center"/>
      <protection/>
    </xf>
    <xf numFmtId="49" fontId="1" fillId="0" borderId="23" xfId="0" applyNumberFormat="1" applyFont="1" applyFill="1" applyBorder="1" applyAlignment="1" applyProtection="1">
      <alignment vertical="center" wrapText="1"/>
      <protection/>
    </xf>
    <xf numFmtId="181" fontId="1" fillId="0" borderId="21" xfId="0" applyNumberFormat="1" applyFont="1" applyFill="1" applyBorder="1" applyAlignment="1" applyProtection="1">
      <alignment vertical="center" wrapText="1"/>
      <protection/>
    </xf>
    <xf numFmtId="181" fontId="1" fillId="0" borderId="39" xfId="0" applyNumberFormat="1" applyFont="1" applyFill="1" applyBorder="1" applyAlignment="1" applyProtection="1">
      <alignment vertical="center" wrapText="1"/>
      <protection/>
    </xf>
    <xf numFmtId="0" fontId="6" fillId="0" borderId="0" xfId="0" applyNumberFormat="1" applyFont="1" applyFill="1" applyAlignment="1">
      <alignment/>
    </xf>
    <xf numFmtId="0" fontId="6" fillId="0" borderId="0" xfId="0" applyNumberFormat="1" applyFont="1" applyFill="1" applyAlignment="1">
      <alignment horizontal="centerContinuous" vertical="center"/>
    </xf>
    <xf numFmtId="0" fontId="1" fillId="0" borderId="0" xfId="0" applyNumberFormat="1" applyFont="1" applyFill="1" applyAlignment="1" applyProtection="1">
      <alignment horizontal="left" vertical="center"/>
      <protection/>
    </xf>
    <xf numFmtId="0" fontId="1" fillId="0" borderId="0" xfId="0" applyNumberFormat="1" applyFont="1" applyFill="1" applyAlignment="1">
      <alignment/>
    </xf>
    <xf numFmtId="0" fontId="1" fillId="0" borderId="23" xfId="0" applyNumberFormat="1" applyFont="1" applyFill="1" applyBorder="1" applyAlignment="1" applyProtection="1">
      <alignment horizontal="center" vertical="center" wrapText="1"/>
      <protection/>
    </xf>
    <xf numFmtId="1" fontId="1" fillId="0" borderId="34" xfId="0" applyNumberFormat="1" applyFont="1" applyFill="1" applyBorder="1" applyAlignment="1" applyProtection="1">
      <alignment horizontal="center" vertical="center"/>
      <protection/>
    </xf>
    <xf numFmtId="0" fontId="1" fillId="0" borderId="34" xfId="0" applyNumberFormat="1" applyFont="1" applyFill="1" applyBorder="1" applyAlignment="1" applyProtection="1">
      <alignment horizontal="centerContinuous" vertical="center"/>
      <protection/>
    </xf>
    <xf numFmtId="0" fontId="1" fillId="0" borderId="33" xfId="0" applyNumberFormat="1" applyFont="1" applyFill="1" applyBorder="1" applyAlignment="1" applyProtection="1">
      <alignment horizontal="centerContinuous" vertical="center"/>
      <protection/>
    </xf>
    <xf numFmtId="1" fontId="1" fillId="0" borderId="40" xfId="0" applyNumberFormat="1" applyFont="1" applyFill="1" applyBorder="1" applyAlignment="1" applyProtection="1">
      <alignment horizontal="center" vertical="center" wrapText="1"/>
      <protection/>
    </xf>
    <xf numFmtId="1" fontId="1" fillId="0" borderId="37" xfId="0" applyNumberFormat="1" applyFont="1" applyFill="1" applyBorder="1" applyAlignment="1" applyProtection="1">
      <alignment horizontal="center" vertical="center"/>
      <protection/>
    </xf>
    <xf numFmtId="0" fontId="1" fillId="0" borderId="41"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36" xfId="0" applyNumberFormat="1" applyFont="1" applyFill="1" applyBorder="1" applyAlignment="1" applyProtection="1">
      <alignment horizontal="center" vertical="center" wrapText="1"/>
      <protection/>
    </xf>
    <xf numFmtId="1" fontId="1" fillId="0" borderId="38"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vertical="center" wrapText="1"/>
      <protection/>
    </xf>
    <xf numFmtId="181" fontId="1" fillId="0" borderId="23" xfId="0" applyNumberFormat="1" applyFont="1" applyFill="1" applyBorder="1" applyAlignment="1" applyProtection="1">
      <alignment vertical="center" wrapText="1"/>
      <protection/>
    </xf>
    <xf numFmtId="181" fontId="1" fillId="0" borderId="24" xfId="0" applyNumberFormat="1" applyFont="1" applyFill="1" applyBorder="1" applyAlignment="1" applyProtection="1">
      <alignment vertical="center" wrapText="1"/>
      <protection/>
    </xf>
    <xf numFmtId="0" fontId="1" fillId="0" borderId="31" xfId="0" applyNumberFormat="1" applyFont="1" applyFill="1" applyBorder="1" applyAlignment="1" applyProtection="1">
      <alignment horizontal="center" vertical="center"/>
      <protection/>
    </xf>
    <xf numFmtId="0" fontId="1" fillId="0" borderId="32" xfId="0" applyNumberFormat="1" applyFont="1" applyFill="1" applyBorder="1" applyAlignment="1" applyProtection="1">
      <alignment horizontal="center" vertical="center"/>
      <protection/>
    </xf>
    <xf numFmtId="0" fontId="1" fillId="0" borderId="22" xfId="0" applyNumberFormat="1" applyFont="1" applyFill="1" applyBorder="1" applyAlignment="1" applyProtection="1">
      <alignment horizontal="center" vertical="center"/>
      <protection/>
    </xf>
    <xf numFmtId="1" fontId="1" fillId="0" borderId="42" xfId="0" applyNumberFormat="1" applyFont="1" applyFill="1" applyBorder="1" applyAlignment="1" applyProtection="1">
      <alignment horizontal="center" vertical="center" wrapText="1"/>
      <protection/>
    </xf>
    <xf numFmtId="0" fontId="1" fillId="0" borderId="33" xfId="0" applyNumberFormat="1" applyFont="1" applyFill="1" applyBorder="1" applyAlignment="1" applyProtection="1">
      <alignment horizontal="left"/>
      <protection/>
    </xf>
    <xf numFmtId="1" fontId="1" fillId="0" borderId="39" xfId="0" applyNumberFormat="1" applyFont="1" applyFill="1" applyBorder="1" applyAlignment="1" applyProtection="1">
      <alignment horizontal="center" vertical="center" wrapText="1"/>
      <protection/>
    </xf>
    <xf numFmtId="1" fontId="1" fillId="0" borderId="23" xfId="0" applyNumberFormat="1" applyFont="1" applyFill="1" applyBorder="1" applyAlignment="1" applyProtection="1">
      <alignment horizontal="center" vertical="center" wrapText="1"/>
      <protection/>
    </xf>
    <xf numFmtId="49" fontId="1" fillId="0" borderId="34" xfId="0" applyNumberFormat="1" applyFont="1" applyFill="1" applyBorder="1" applyAlignment="1" applyProtection="1">
      <alignment vertical="center" wrapText="1"/>
      <protection/>
    </xf>
    <xf numFmtId="181" fontId="1" fillId="0" borderId="40" xfId="0" applyNumberFormat="1" applyFont="1" applyFill="1" applyBorder="1" applyAlignment="1" applyProtection="1">
      <alignment vertical="center" wrapText="1"/>
      <protection/>
    </xf>
    <xf numFmtId="0" fontId="1" fillId="0" borderId="24" xfId="0" applyNumberFormat="1" applyFont="1" applyFill="1" applyBorder="1" applyAlignment="1" applyProtection="1">
      <alignment horizontal="center" vertical="center" wrapText="1"/>
      <protection/>
    </xf>
    <xf numFmtId="1" fontId="1" fillId="0" borderId="42" xfId="0" applyNumberFormat="1" applyFont="1" applyFill="1" applyBorder="1" applyAlignment="1" applyProtection="1">
      <alignment horizontal="center" vertical="center"/>
      <protection/>
    </xf>
    <xf numFmtId="0" fontId="1" fillId="0" borderId="33" xfId="0" applyNumberFormat="1" applyFont="1" applyFill="1" applyBorder="1" applyAlignment="1" applyProtection="1">
      <alignment horizontal="center" vertical="center" wrapText="1"/>
      <protection/>
    </xf>
    <xf numFmtId="1" fontId="1" fillId="0" borderId="21" xfId="0" applyNumberFormat="1" applyFont="1" applyFill="1" applyBorder="1" applyAlignment="1" applyProtection="1">
      <alignment horizontal="center" vertical="center" wrapText="1"/>
      <protection/>
    </xf>
    <xf numFmtId="1" fontId="1" fillId="0" borderId="38" xfId="0" applyNumberFormat="1" applyFont="1" applyFill="1" applyBorder="1" applyAlignment="1" applyProtection="1">
      <alignment horizontal="center" vertical="center"/>
      <protection/>
    </xf>
    <xf numFmtId="0" fontId="1" fillId="0" borderId="43" xfId="0" applyNumberFormat="1" applyFont="1" applyFill="1" applyBorder="1" applyAlignment="1" applyProtection="1">
      <alignment horizontal="center" vertical="center" wrapText="1"/>
      <protection/>
    </xf>
    <xf numFmtId="49" fontId="1" fillId="0" borderId="39" xfId="0" applyNumberFormat="1" applyFont="1" applyFill="1" applyBorder="1" applyAlignment="1" applyProtection="1">
      <alignment vertical="center" wrapText="1"/>
      <protection/>
    </xf>
    <xf numFmtId="0" fontId="1" fillId="0" borderId="33" xfId="0" applyNumberFormat="1" applyFont="1" applyFill="1" applyBorder="1" applyAlignment="1" applyProtection="1">
      <alignment horizontal="left" vertical="center"/>
      <protection/>
    </xf>
    <xf numFmtId="0" fontId="0" fillId="43" borderId="0" xfId="0" applyNumberFormat="1" applyFont="1" applyFill="1" applyAlignment="1">
      <alignment/>
    </xf>
    <xf numFmtId="0" fontId="1" fillId="0" borderId="37" xfId="0" applyNumberFormat="1" applyFont="1" applyFill="1" applyBorder="1" applyAlignment="1">
      <alignment horizontal="center" vertical="center"/>
    </xf>
    <xf numFmtId="0" fontId="1" fillId="0" borderId="4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43" borderId="31" xfId="0" applyNumberFormat="1" applyFont="1" applyFill="1" applyBorder="1" applyAlignment="1" applyProtection="1">
      <alignment horizontal="center" vertical="center"/>
      <protection/>
    </xf>
    <xf numFmtId="0" fontId="1" fillId="43" borderId="32" xfId="0" applyNumberFormat="1" applyFont="1" applyFill="1" applyBorder="1" applyAlignment="1" applyProtection="1">
      <alignment horizontal="center" vertical="center"/>
      <protection/>
    </xf>
    <xf numFmtId="0" fontId="1" fillId="0" borderId="40" xfId="0" applyNumberFormat="1" applyFont="1" applyFill="1" applyBorder="1" applyAlignment="1" applyProtection="1">
      <alignment horizontal="center" vertical="center" wrapText="1"/>
      <protection/>
    </xf>
    <xf numFmtId="4" fontId="1" fillId="0" borderId="23" xfId="0" applyNumberFormat="1" applyFont="1" applyFill="1" applyBorder="1" applyAlignment="1" applyProtection="1">
      <alignment vertical="center" wrapText="1"/>
      <protection/>
    </xf>
    <xf numFmtId="4" fontId="1" fillId="0" borderId="21" xfId="0" applyNumberFormat="1" applyFont="1" applyFill="1" applyBorder="1" applyAlignment="1" applyProtection="1">
      <alignment vertical="center" wrapText="1"/>
      <protection/>
    </xf>
    <xf numFmtId="0" fontId="1" fillId="43" borderId="22" xfId="0" applyNumberFormat="1" applyFont="1" applyFill="1" applyBorder="1" applyAlignment="1" applyProtection="1">
      <alignment horizontal="center" vertical="center"/>
      <protection/>
    </xf>
    <xf numFmtId="1" fontId="0" fillId="0" borderId="31" xfId="0" applyNumberFormat="1" applyFont="1" applyFill="1" applyBorder="1" applyAlignment="1">
      <alignment horizontal="center" vertical="center"/>
    </xf>
    <xf numFmtId="1" fontId="0" fillId="0" borderId="32" xfId="0" applyNumberFormat="1" applyFont="1" applyFill="1" applyBorder="1" applyAlignment="1">
      <alignment horizontal="center" vertical="center"/>
    </xf>
    <xf numFmtId="1" fontId="0" fillId="0" borderId="22" xfId="0" applyNumberFormat="1" applyFont="1" applyFill="1" applyBorder="1" applyAlignment="1">
      <alignment horizontal="center" vertical="center"/>
    </xf>
    <xf numFmtId="0" fontId="1" fillId="43" borderId="0" xfId="0" applyNumberFormat="1" applyFont="1" applyFill="1" applyAlignment="1">
      <alignment/>
    </xf>
    <xf numFmtId="0" fontId="1" fillId="43" borderId="39" xfId="0" applyNumberFormat="1" applyFont="1" applyFill="1" applyBorder="1" applyAlignment="1" applyProtection="1">
      <alignment horizontal="center" vertical="center"/>
      <protection/>
    </xf>
    <xf numFmtId="0" fontId="1" fillId="43" borderId="21" xfId="0" applyNumberFormat="1" applyFont="1" applyFill="1" applyBorder="1" applyAlignment="1" applyProtection="1">
      <alignment horizontal="center" vertical="center"/>
      <protection/>
    </xf>
    <xf numFmtId="1" fontId="1" fillId="0" borderId="31" xfId="0" applyNumberFormat="1" applyFont="1" applyFill="1" applyBorder="1" applyAlignment="1" applyProtection="1">
      <alignment horizontal="center" vertical="center"/>
      <protection/>
    </xf>
    <xf numFmtId="1" fontId="1" fillId="0" borderId="32" xfId="0" applyNumberFormat="1" applyFont="1" applyFill="1" applyBorder="1" applyAlignment="1" applyProtection="1">
      <alignment horizontal="center" vertical="center"/>
      <protection/>
    </xf>
    <xf numFmtId="0" fontId="1" fillId="0" borderId="35" xfId="0" applyNumberFormat="1" applyFont="1" applyFill="1" applyBorder="1" applyAlignment="1" applyProtection="1">
      <alignment horizontal="center" vertical="center" wrapText="1"/>
      <protection/>
    </xf>
    <xf numFmtId="0" fontId="1" fillId="43" borderId="38" xfId="0" applyNumberFormat="1" applyFont="1" applyFill="1" applyBorder="1" applyAlignment="1" applyProtection="1">
      <alignment horizontal="center" vertical="center"/>
      <protection/>
    </xf>
    <xf numFmtId="0" fontId="1" fillId="43" borderId="35" xfId="0" applyNumberFormat="1" applyFont="1" applyFill="1" applyBorder="1" applyAlignment="1" applyProtection="1">
      <alignment horizontal="center" vertical="center" wrapText="1"/>
      <protection/>
    </xf>
    <xf numFmtId="0" fontId="10" fillId="43" borderId="0" xfId="0" applyNumberFormat="1" applyFont="1" applyFill="1" applyAlignment="1">
      <alignment/>
    </xf>
    <xf numFmtId="0" fontId="0" fillId="43" borderId="0" xfId="0" applyNumberFormat="1" applyFont="1" applyFill="1" applyAlignment="1">
      <alignment/>
    </xf>
    <xf numFmtId="1" fontId="1" fillId="0" borderId="22" xfId="0" applyNumberFormat="1" applyFont="1" applyFill="1" applyBorder="1" applyAlignment="1" applyProtection="1">
      <alignment horizontal="center" vertical="center"/>
      <protection/>
    </xf>
    <xf numFmtId="0" fontId="1" fillId="0" borderId="44" xfId="0" applyNumberFormat="1" applyFont="1" applyFill="1" applyBorder="1" applyAlignment="1" applyProtection="1">
      <alignment horizontal="center" vertical="center" wrapText="1"/>
      <protection/>
    </xf>
    <xf numFmtId="0" fontId="10" fillId="0" borderId="0" xfId="0" applyNumberFormat="1" applyFont="1" applyFill="1" applyAlignment="1">
      <alignment/>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protection/>
    </xf>
    <xf numFmtId="0" fontId="6" fillId="0" borderId="31" xfId="0" applyNumberFormat="1" applyFont="1" applyFill="1" applyBorder="1" applyAlignment="1">
      <alignment horizontal="center" vertical="center"/>
    </xf>
    <xf numFmtId="0" fontId="6" fillId="0" borderId="22" xfId="0" applyNumberFormat="1" applyFont="1" applyFill="1" applyBorder="1" applyAlignment="1">
      <alignment horizontal="center" vertical="center"/>
    </xf>
    <xf numFmtId="0" fontId="6" fillId="0" borderId="32" xfId="0" applyNumberFormat="1" applyFont="1" applyFill="1" applyBorder="1" applyAlignment="1">
      <alignment horizontal="center" vertical="center"/>
    </xf>
    <xf numFmtId="0" fontId="6" fillId="0" borderId="40" xfId="0" applyNumberFormat="1" applyFont="1" applyFill="1" applyBorder="1" applyAlignment="1">
      <alignment horizontal="center" vertical="center"/>
    </xf>
    <xf numFmtId="0" fontId="6" fillId="0" borderId="35" xfId="0" applyNumberFormat="1" applyFont="1" applyFill="1" applyBorder="1" applyAlignment="1">
      <alignment horizontal="center" vertical="center"/>
    </xf>
    <xf numFmtId="4" fontId="6" fillId="0" borderId="35" xfId="0" applyNumberFormat="1" applyFont="1" applyFill="1" applyBorder="1" applyAlignment="1" applyProtection="1">
      <alignment horizontal="center" vertical="center"/>
      <protection/>
    </xf>
    <xf numFmtId="0" fontId="6" fillId="0" borderId="23" xfId="0" applyNumberFormat="1" applyFont="1" applyFill="1" applyBorder="1" applyAlignment="1">
      <alignment vertical="center"/>
    </xf>
    <xf numFmtId="181" fontId="6" fillId="0" borderId="38" xfId="0" applyNumberFormat="1" applyFont="1" applyFill="1" applyBorder="1" applyAlignment="1" applyProtection="1">
      <alignment vertical="center" wrapText="1"/>
      <protection/>
    </xf>
    <xf numFmtId="0" fontId="1" fillId="0" borderId="24" xfId="0" applyNumberFormat="1" applyFont="1" applyFill="1" applyBorder="1" applyAlignment="1">
      <alignment vertical="center"/>
    </xf>
    <xf numFmtId="181" fontId="6" fillId="0" borderId="37" xfId="0" applyNumberFormat="1" applyFont="1" applyFill="1" applyBorder="1" applyAlignment="1" applyProtection="1">
      <alignment vertical="center" wrapText="1"/>
      <protection/>
    </xf>
    <xf numFmtId="181" fontId="6" fillId="0" borderId="45" xfId="0" applyNumberFormat="1" applyFont="1" applyFill="1" applyBorder="1" applyAlignment="1" applyProtection="1">
      <alignment vertical="center" wrapText="1"/>
      <protection/>
    </xf>
    <xf numFmtId="181" fontId="6" fillId="0" borderId="36" xfId="0" applyNumberFormat="1" applyFont="1" applyFill="1" applyBorder="1" applyAlignment="1" applyProtection="1">
      <alignment vertical="center" wrapText="1"/>
      <protection/>
    </xf>
    <xf numFmtId="181" fontId="6" fillId="0" borderId="35" xfId="0" applyNumberFormat="1" applyFont="1" applyFill="1" applyBorder="1" applyAlignment="1" applyProtection="1">
      <alignment vertical="center" wrapText="1"/>
      <protection/>
    </xf>
    <xf numFmtId="1" fontId="6" fillId="0" borderId="21" xfId="0" applyNumberFormat="1" applyFont="1" applyFill="1" applyBorder="1" applyAlignment="1">
      <alignment vertical="center"/>
    </xf>
    <xf numFmtId="0" fontId="1" fillId="0" borderId="21" xfId="0" applyNumberFormat="1" applyFont="1" applyFill="1" applyBorder="1" applyAlignment="1">
      <alignment vertical="center"/>
    </xf>
    <xf numFmtId="0" fontId="1" fillId="0" borderId="38" xfId="0" applyNumberFormat="1" applyFont="1" applyFill="1" applyBorder="1" applyAlignment="1">
      <alignment vertical="center"/>
    </xf>
    <xf numFmtId="1" fontId="6" fillId="0" borderId="23" xfId="0" applyNumberFormat="1" applyFont="1" applyFill="1" applyBorder="1" applyAlignment="1">
      <alignment vertical="center"/>
    </xf>
    <xf numFmtId="0" fontId="1" fillId="0" borderId="20" xfId="0" applyNumberFormat="1" applyFont="1" applyFill="1" applyBorder="1" applyAlignment="1">
      <alignment vertical="center"/>
    </xf>
    <xf numFmtId="0" fontId="6" fillId="0" borderId="21" xfId="0" applyNumberFormat="1" applyFont="1" applyFill="1" applyBorder="1" applyAlignment="1">
      <alignment vertical="center"/>
    </xf>
    <xf numFmtId="181" fontId="6" fillId="0" borderId="34" xfId="0" applyNumberFormat="1" applyFont="1" applyFill="1" applyBorder="1" applyAlignment="1" applyProtection="1">
      <alignment vertical="center" wrapText="1"/>
      <protection/>
    </xf>
    <xf numFmtId="0" fontId="1" fillId="0" borderId="30" xfId="0" applyNumberFormat="1" applyFont="1" applyFill="1" applyBorder="1" applyAlignment="1">
      <alignment vertical="center"/>
    </xf>
    <xf numFmtId="181" fontId="6" fillId="0" borderId="30" xfId="0" applyNumberFormat="1" applyFont="1" applyFill="1" applyBorder="1" applyAlignment="1" applyProtection="1">
      <alignment vertical="center" wrapText="1"/>
      <protection/>
    </xf>
    <xf numFmtId="0" fontId="6" fillId="0" borderId="38" xfId="0" applyNumberFormat="1" applyFont="1" applyFill="1" applyBorder="1" applyAlignment="1">
      <alignment vertical="center"/>
    </xf>
    <xf numFmtId="0" fontId="1" fillId="0" borderId="46" xfId="0" applyNumberFormat="1" applyFont="1" applyFill="1" applyBorder="1" applyAlignment="1">
      <alignment vertical="center"/>
    </xf>
    <xf numFmtId="181" fontId="6" fillId="0" borderId="46" xfId="0" applyNumberFormat="1" applyFont="1" applyFill="1" applyBorder="1" applyAlignment="1" applyProtection="1">
      <alignment vertical="center" wrapText="1"/>
      <protection/>
    </xf>
    <xf numFmtId="0" fontId="6" fillId="0" borderId="45" xfId="0" applyNumberFormat="1" applyFont="1" applyFill="1" applyBorder="1" applyAlignment="1">
      <alignment vertical="center"/>
    </xf>
    <xf numFmtId="0" fontId="1" fillId="0" borderId="45" xfId="0" applyNumberFormat="1" applyFont="1" applyFill="1" applyBorder="1" applyAlignment="1">
      <alignment vertical="center"/>
    </xf>
    <xf numFmtId="0" fontId="6" fillId="0" borderId="45" xfId="0" applyNumberFormat="1" applyFont="1" applyFill="1" applyBorder="1" applyAlignment="1">
      <alignment horizontal="center" vertical="center"/>
    </xf>
    <xf numFmtId="181" fontId="6" fillId="0" borderId="45" xfId="0" applyNumberFormat="1" applyFont="1" applyFill="1" applyBorder="1" applyAlignment="1">
      <alignment vertical="center" wrapText="1"/>
    </xf>
    <xf numFmtId="181" fontId="6" fillId="0" borderId="45" xfId="0" applyNumberFormat="1" applyFont="1" applyFill="1" applyBorder="1" applyAlignment="1">
      <alignment horizontal="right" vertical="center" wrapText="1"/>
    </xf>
    <xf numFmtId="0" fontId="6" fillId="43" borderId="0" xfId="0" applyNumberFormat="1" applyFont="1" applyFill="1" applyAlignment="1">
      <alignment/>
    </xf>
    <xf numFmtId="0" fontId="6" fillId="43" borderId="0" xfId="0" applyNumberFormat="1" applyFont="1" applyFill="1" applyAlignment="1">
      <alignment/>
    </xf>
    <xf numFmtId="0" fontId="6" fillId="43" borderId="39" xfId="0" applyNumberFormat="1" applyFont="1" applyFill="1" applyBorder="1" applyAlignment="1" applyProtection="1">
      <alignment horizontal="center" vertical="center"/>
      <protection/>
    </xf>
    <xf numFmtId="0" fontId="6" fillId="43" borderId="23"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center" vertical="center" wrapText="1"/>
      <protection/>
    </xf>
    <xf numFmtId="0" fontId="6" fillId="0" borderId="42" xfId="0" applyNumberFormat="1" applyFont="1" applyFill="1" applyBorder="1" applyAlignment="1" applyProtection="1">
      <alignment horizontal="center" vertical="center" wrapText="1"/>
      <protection/>
    </xf>
    <xf numFmtId="0" fontId="6" fillId="0" borderId="33" xfId="0" applyNumberFormat="1" applyFont="1" applyFill="1" applyBorder="1" applyAlignment="1" applyProtection="1">
      <alignment horizontal="center" vertical="center" wrapText="1"/>
      <protection/>
    </xf>
    <xf numFmtId="0" fontId="6" fillId="43" borderId="35" xfId="0" applyNumberFormat="1" applyFont="1" applyFill="1" applyBorder="1" applyAlignment="1">
      <alignment horizontal="center" vertical="center" wrapText="1"/>
    </xf>
    <xf numFmtId="0" fontId="6" fillId="0" borderId="36" xfId="0" applyNumberFormat="1" applyFont="1" applyFill="1" applyBorder="1" applyAlignment="1">
      <alignment horizontal="center" vertical="center" wrapText="1"/>
    </xf>
    <xf numFmtId="0" fontId="6" fillId="0" borderId="21" xfId="0" applyNumberFormat="1" applyFont="1" applyFill="1" applyBorder="1" applyAlignment="1" applyProtection="1">
      <alignment horizontal="center" vertical="center" wrapText="1"/>
      <protection/>
    </xf>
    <xf numFmtId="0" fontId="6" fillId="0" borderId="39" xfId="0" applyNumberFormat="1" applyFont="1" applyFill="1" applyBorder="1" applyAlignment="1" applyProtection="1">
      <alignment horizontal="center" vertical="center" wrapText="1"/>
      <protection/>
    </xf>
    <xf numFmtId="49" fontId="6" fillId="0" borderId="23" xfId="0" applyNumberFormat="1" applyFont="1" applyFill="1" applyBorder="1" applyAlignment="1" applyProtection="1">
      <alignment vertical="center" wrapText="1"/>
      <protection/>
    </xf>
    <xf numFmtId="49" fontId="6" fillId="0" borderId="34" xfId="0" applyNumberFormat="1" applyFont="1" applyFill="1" applyBorder="1" applyAlignment="1" applyProtection="1">
      <alignment vertical="center" wrapText="1"/>
      <protection/>
    </xf>
    <xf numFmtId="0" fontId="6" fillId="43" borderId="0" xfId="0" applyNumberFormat="1" applyFont="1" applyFill="1" applyAlignment="1">
      <alignment horizontal="right" vertical="center"/>
    </xf>
    <xf numFmtId="181" fontId="6" fillId="0" borderId="40" xfId="0" applyNumberFormat="1" applyFont="1" applyFill="1" applyBorder="1" applyAlignment="1" applyProtection="1">
      <alignment vertical="center" wrapText="1"/>
      <protection/>
    </xf>
    <xf numFmtId="0" fontId="1" fillId="43" borderId="23" xfId="0" applyNumberFormat="1" applyFont="1" applyFill="1" applyBorder="1" applyAlignment="1" applyProtection="1">
      <alignment horizontal="center" vertical="center" wrapText="1"/>
      <protection/>
    </xf>
    <xf numFmtId="182" fontId="1" fillId="0" borderId="21" xfId="0" applyNumberFormat="1" applyFont="1" applyFill="1" applyBorder="1" applyAlignment="1" applyProtection="1">
      <alignment horizontal="center" vertical="center" wrapText="1"/>
      <protection/>
    </xf>
    <xf numFmtId="0" fontId="1" fillId="43" borderId="21" xfId="0" applyNumberFormat="1" applyFont="1" applyFill="1" applyBorder="1" applyAlignment="1" applyProtection="1">
      <alignment horizontal="center" vertical="center" wrapText="1"/>
      <protection/>
    </xf>
    <xf numFmtId="182" fontId="1" fillId="0" borderId="38" xfId="0" applyNumberFormat="1" applyFont="1" applyFill="1" applyBorder="1" applyAlignment="1" applyProtection="1">
      <alignment horizontal="center" vertical="center" wrapText="1"/>
      <protection/>
    </xf>
    <xf numFmtId="0" fontId="1" fillId="43" borderId="38" xfId="0" applyNumberFormat="1" applyFont="1" applyFill="1" applyBorder="1" applyAlignment="1" applyProtection="1">
      <alignment horizontal="center" vertical="center" wrapText="1"/>
      <protection/>
    </xf>
    <xf numFmtId="0" fontId="1" fillId="43" borderId="0" xfId="0" applyNumberFormat="1" applyFont="1" applyFill="1" applyAlignment="1" applyProtection="1">
      <alignment horizontal="right" vertical="center"/>
      <protection/>
    </xf>
    <xf numFmtId="4" fontId="6" fillId="0" borderId="40" xfId="0" applyNumberFormat="1" applyFont="1" applyFill="1" applyBorder="1" applyAlignment="1" applyProtection="1">
      <alignment horizontal="center" vertical="center"/>
      <protection/>
    </xf>
    <xf numFmtId="181" fontId="6" fillId="0" borderId="21" xfId="0" applyNumberFormat="1" applyFont="1" applyFill="1" applyBorder="1" applyAlignment="1" applyProtection="1">
      <alignment vertical="center" wrapText="1"/>
      <protection/>
    </xf>
    <xf numFmtId="0" fontId="6" fillId="0" borderId="24" xfId="0" applyNumberFormat="1" applyFont="1" applyFill="1" applyBorder="1" applyAlignment="1">
      <alignment vertical="center"/>
    </xf>
    <xf numFmtId="0" fontId="6" fillId="0" borderId="40" xfId="0" applyNumberFormat="1" applyFont="1" applyFill="1" applyBorder="1" applyAlignment="1">
      <alignment vertical="center"/>
    </xf>
    <xf numFmtId="181" fontId="6" fillId="0" borderId="40" xfId="0" applyNumberFormat="1" applyFont="1" applyFill="1" applyBorder="1" applyAlignment="1">
      <alignment horizontal="right" vertical="center" wrapText="1"/>
    </xf>
    <xf numFmtId="181" fontId="6" fillId="0" borderId="40" xfId="0" applyNumberFormat="1" applyFont="1" applyFill="1" applyBorder="1" applyAlignment="1">
      <alignment vertical="center" wrapText="1"/>
    </xf>
    <xf numFmtId="0" fontId="6" fillId="0" borderId="21" xfId="0" applyNumberFormat="1" applyFont="1" applyFill="1" applyBorder="1" applyAlignment="1">
      <alignment horizontal="center" vertical="center"/>
    </xf>
    <xf numFmtId="181" fontId="6" fillId="0" borderId="21" xfId="0" applyNumberFormat="1" applyFont="1" applyFill="1" applyBorder="1" applyAlignment="1">
      <alignment horizontal="right" vertical="center" wrapText="1"/>
    </xf>
    <xf numFmtId="181" fontId="6" fillId="0" borderId="21" xfId="0" applyNumberFormat="1" applyFont="1" applyFill="1" applyBorder="1" applyAlignment="1">
      <alignment vertical="center" wrapText="1"/>
    </xf>
    <xf numFmtId="0" fontId="7" fillId="0" borderId="0" xfId="0" applyNumberFormat="1" applyFont="1" applyFill="1" applyAlignment="1">
      <alignment horizontal="center"/>
    </xf>
    <xf numFmtId="0" fontId="11" fillId="0" borderId="0" xfId="0" applyNumberFormat="1" applyFont="1" applyFill="1" applyAlignment="1">
      <alignment/>
    </xf>
    <xf numFmtId="0" fontId="10" fillId="0" borderId="0" xfId="0" applyNumberFormat="1" applyFont="1" applyFill="1" applyAlignment="1">
      <alignment horizontal="center"/>
    </xf>
    <xf numFmtId="1" fontId="12" fillId="0" borderId="0" xfId="0" applyNumberFormat="1" applyFont="1" applyFill="1" applyAlignment="1">
      <alignment/>
    </xf>
    <xf numFmtId="183" fontId="13" fillId="0" borderId="0" xfId="0" applyNumberFormat="1" applyFont="1" applyFill="1" applyAlignment="1" applyProtection="1">
      <alignment horizontal="center" vertical="top"/>
      <protection/>
    </xf>
    <xf numFmtId="1" fontId="14" fillId="0" borderId="0" xfId="0" applyNumberFormat="1" applyFont="1" applyFill="1" applyAlignment="1">
      <alignment horizontal="center"/>
    </xf>
    <xf numFmtId="1" fontId="1" fillId="0" borderId="0" xfId="0" applyNumberFormat="1" applyFont="1" applyFill="1" applyAlignment="1" applyProtection="1">
      <alignment vertical="center"/>
      <protection/>
    </xf>
    <xf numFmtId="1" fontId="15" fillId="0" borderId="0" xfId="0" applyNumberFormat="1" applyFont="1" applyFill="1" applyAlignment="1">
      <alignment horizontal="center"/>
    </xf>
    <xf numFmtId="1" fontId="15" fillId="0" borderId="0" xfId="0" applyNumberFormat="1" applyFont="1" applyFill="1" applyAlignment="1">
      <alignment horizontal="center" vertical="center"/>
    </xf>
  </cellXfs>
  <cellStyles count="139">
    <cellStyle name="Normal" xfId="0"/>
    <cellStyle name="Currency [0]" xfId="15"/>
    <cellStyle name="20% - Accent1 1" xfId="16"/>
    <cellStyle name="20% - 强调文字颜色 3" xfId="17"/>
    <cellStyle name="输入" xfId="18"/>
    <cellStyle name="Currency" xfId="19"/>
    <cellStyle name="20% - Accent2 1 1"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Heading 2 1" xfId="30"/>
    <cellStyle name="20% - Accent3 1 1" xfId="31"/>
    <cellStyle name="60% - 强调文字颜色 2" xfId="32"/>
    <cellStyle name="Note 1" xfId="33"/>
    <cellStyle name="标题 4" xfId="34"/>
    <cellStyle name="警告文本" xfId="35"/>
    <cellStyle name="标题" xfId="36"/>
    <cellStyle name="解释性文本" xfId="37"/>
    <cellStyle name="标题 1" xfId="38"/>
    <cellStyle name="标题 2" xfId="39"/>
    <cellStyle name="40% - Accent1 1"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40% - Accent1 1 1" xfId="52"/>
    <cellStyle name="适中" xfId="53"/>
    <cellStyle name="20% - 强调文字颜色 5" xfId="54"/>
    <cellStyle name="强调文字颜色 1" xfId="55"/>
    <cellStyle name="20% - 强调文字颜色 1" xfId="56"/>
    <cellStyle name="40% - 强调文字颜色 1" xfId="57"/>
    <cellStyle name="20% - 强调文字颜色 2" xfId="58"/>
    <cellStyle name="Input 1" xfId="59"/>
    <cellStyle name="40% - 强调文字颜色 2" xfId="60"/>
    <cellStyle name="20% - Accent4 1 1" xfId="61"/>
    <cellStyle name="强调文字颜色 3" xfId="62"/>
    <cellStyle name="强调文字颜色 4" xfId="63"/>
    <cellStyle name="20% - 强调文字颜色 4" xfId="64"/>
    <cellStyle name="40% - Accent2 1" xfId="65"/>
    <cellStyle name="40% - 强调文字颜色 4" xfId="66"/>
    <cellStyle name="强调文字颜色 5" xfId="67"/>
    <cellStyle name="Heading 3 1" xfId="68"/>
    <cellStyle name="40% - 强调文字颜色 5" xfId="69"/>
    <cellStyle name="60% - 强调文字颜色 5" xfId="70"/>
    <cellStyle name="Accent3 1 1" xfId="71"/>
    <cellStyle name="强调文字颜色 6" xfId="72"/>
    <cellStyle name="40% - 强调文字颜色 6" xfId="73"/>
    <cellStyle name="60% - 强调文字颜色 6" xfId="74"/>
    <cellStyle name="20% - Accent1 1 1" xfId="75"/>
    <cellStyle name="20% - Accent2 1" xfId="76"/>
    <cellStyle name="20% - Accent3 1" xfId="77"/>
    <cellStyle name="常规 3" xfId="78"/>
    <cellStyle name="20% - Accent4 1" xfId="79"/>
    <cellStyle name="40% - Accent2 1 1" xfId="80"/>
    <cellStyle name="20% - Accent5 1" xfId="81"/>
    <cellStyle name="20% - Accent5 1 1" xfId="82"/>
    <cellStyle name="20% - Accent6 1" xfId="83"/>
    <cellStyle name="20% - Accent6 1 1" xfId="84"/>
    <cellStyle name="40% - Accent3 1" xfId="85"/>
    <cellStyle name="40% - Accent3 1 1" xfId="86"/>
    <cellStyle name="40% - Accent4 1" xfId="87"/>
    <cellStyle name="40% - Accent4 1 1" xfId="88"/>
    <cellStyle name="40% - Accent5 1" xfId="89"/>
    <cellStyle name="40% - Accent5 1 1" xfId="90"/>
    <cellStyle name="40% - Accent6 1" xfId="91"/>
    <cellStyle name="40% - Accent6 1 1" xfId="92"/>
    <cellStyle name="Title 1 1" xfId="93"/>
    <cellStyle name="60% - Accent1 1" xfId="94"/>
    <cellStyle name="60% - Accent1 1 1" xfId="95"/>
    <cellStyle name="60% - Accent2 1" xfId="96"/>
    <cellStyle name="60% - Accent2 1 1" xfId="97"/>
    <cellStyle name="60% - Accent3 1" xfId="98"/>
    <cellStyle name="60% - Accent3 1 1" xfId="99"/>
    <cellStyle name="60% - Accent4 1" xfId="100"/>
    <cellStyle name="60% - Accent4 1 1" xfId="101"/>
    <cellStyle name="60% - Accent5 1" xfId="102"/>
    <cellStyle name="60% - Accent5 1 1" xfId="103"/>
    <cellStyle name="60% - Accent6 1" xfId="104"/>
    <cellStyle name="60% - Accent6 1 1" xfId="105"/>
    <cellStyle name="Accent1 1" xfId="106"/>
    <cellStyle name="Accent1 1 1" xfId="107"/>
    <cellStyle name="Accent2 1" xfId="108"/>
    <cellStyle name="Output 1" xfId="109"/>
    <cellStyle name="Accent2 1 1" xfId="110"/>
    <cellStyle name="Accent3 1" xfId="111"/>
    <cellStyle name="Accent4 1" xfId="112"/>
    <cellStyle name="Accent5 1" xfId="113"/>
    <cellStyle name="Accent4 1 1" xfId="114"/>
    <cellStyle name="Accent5 1 1" xfId="115"/>
    <cellStyle name="Accent6 1" xfId="116"/>
    <cellStyle name="Accent6 1 1" xfId="117"/>
    <cellStyle name="Bad 1" xfId="118"/>
    <cellStyle name="Bad 1 1" xfId="119"/>
    <cellStyle name="Calculation 1" xfId="120"/>
    <cellStyle name="Calculation 1 1" xfId="121"/>
    <cellStyle name="Check Cell 1" xfId="122"/>
    <cellStyle name="Check Cell 1 1" xfId="123"/>
    <cellStyle name="Explanatory Text 1" xfId="124"/>
    <cellStyle name="Explanatory Text 1 1" xfId="125"/>
    <cellStyle name="Good 1" xfId="126"/>
    <cellStyle name="Good 1 1" xfId="127"/>
    <cellStyle name="Heading 1 1" xfId="128"/>
    <cellStyle name="Heading 1 1 1" xfId="129"/>
    <cellStyle name="Heading 2 1 1" xfId="130"/>
    <cellStyle name="Heading 3 1 1" xfId="131"/>
    <cellStyle name="Heading 4 1" xfId="132"/>
    <cellStyle name="Heading 4 1 1" xfId="133"/>
    <cellStyle name="Input 1 1" xfId="134"/>
    <cellStyle name="Linked Cell 1" xfId="135"/>
    <cellStyle name="Linked Cell 1 1" xfId="136"/>
    <cellStyle name="Neutral 1" xfId="137"/>
    <cellStyle name="Neutral 1 1" xfId="138"/>
    <cellStyle name="Note 1 1" xfId="139"/>
    <cellStyle name="Note 1 1 2" xfId="140"/>
    <cellStyle name="Note 1 2" xfId="141"/>
    <cellStyle name="Output 1 1" xfId="142"/>
    <cellStyle name="Title 1" xfId="143"/>
    <cellStyle name="Total 1" xfId="144"/>
    <cellStyle name="Total 1 1" xfId="145"/>
    <cellStyle name="Warning Text 1" xfId="146"/>
    <cellStyle name="Warning Text 1 1" xfId="147"/>
    <cellStyle name="常规 2" xfId="148"/>
    <cellStyle name="常规 2 2" xfId="149"/>
    <cellStyle name="常规 2 3" xfId="150"/>
    <cellStyle name="常规 3 2" xfId="151"/>
    <cellStyle name="常规 4" xfId="1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workbookViewId="0" topLeftCell="A4">
      <selection activeCell="A1" sqref="A1"/>
    </sheetView>
  </sheetViews>
  <sheetFormatPr defaultColWidth="9.33203125" defaultRowHeight="11.25"/>
  <cols>
    <col min="1" max="1" width="163.83203125" style="0" customWidth="1"/>
  </cols>
  <sheetData>
    <row r="1" ht="14.25">
      <c r="A1" s="172"/>
    </row>
    <row r="3" ht="63.75" customHeight="1">
      <c r="A3" s="173" t="s">
        <v>0</v>
      </c>
    </row>
    <row r="4" ht="107.25" customHeight="1">
      <c r="A4" s="174" t="s">
        <v>1</v>
      </c>
    </row>
    <row r="5" ht="409.5" customHeight="1" hidden="1">
      <c r="A5" s="175"/>
    </row>
    <row r="6" ht="22.5">
      <c r="A6" s="176"/>
    </row>
    <row r="7" ht="57" customHeight="1">
      <c r="A7" s="176"/>
    </row>
    <row r="8" ht="78" customHeight="1"/>
    <row r="9" ht="82.5" customHeight="1">
      <c r="A9" s="177"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7"/>
  <sheetViews>
    <sheetView showGridLines="0" showZeros="0" workbookViewId="0" topLeftCell="A1">
      <selection activeCell="A2" sqref="A2:H2"/>
    </sheetView>
  </sheetViews>
  <sheetFormatPr defaultColWidth="9.33203125" defaultRowHeight="11.25"/>
  <cols>
    <col min="1" max="1" width="15.5" style="0" customWidth="1"/>
    <col min="2" max="2" width="38.83203125" style="0" customWidth="1"/>
    <col min="3" max="8" width="18" style="0" customWidth="1"/>
  </cols>
  <sheetData>
    <row r="1" spans="1:8" ht="19.5" customHeight="1">
      <c r="A1" s="47"/>
      <c r="B1" s="47"/>
      <c r="C1" s="47"/>
      <c r="D1" s="47"/>
      <c r="E1" s="48"/>
      <c r="F1" s="47"/>
      <c r="G1" s="47"/>
      <c r="H1" s="28" t="s">
        <v>363</v>
      </c>
    </row>
    <row r="2" spans="1:8" ht="25.5" customHeight="1">
      <c r="A2" s="24" t="s">
        <v>364</v>
      </c>
      <c r="B2" s="24"/>
      <c r="C2" s="24"/>
      <c r="D2" s="24"/>
      <c r="E2" s="24"/>
      <c r="F2" s="24"/>
      <c r="G2" s="24"/>
      <c r="H2" s="24"/>
    </row>
    <row r="3" spans="1:8" ht="19.5" customHeight="1">
      <c r="A3" s="49" t="s">
        <v>0</v>
      </c>
      <c r="B3" s="50"/>
      <c r="C3" s="50"/>
      <c r="D3" s="50"/>
      <c r="E3" s="50"/>
      <c r="F3" s="50"/>
      <c r="G3" s="50"/>
      <c r="H3" s="28" t="s">
        <v>5</v>
      </c>
    </row>
    <row r="4" spans="1:8" ht="19.5" customHeight="1">
      <c r="A4" s="51" t="s">
        <v>365</v>
      </c>
      <c r="B4" s="51" t="s">
        <v>366</v>
      </c>
      <c r="C4" s="33" t="s">
        <v>367</v>
      </c>
      <c r="D4" s="33"/>
      <c r="E4" s="43"/>
      <c r="F4" s="43"/>
      <c r="G4" s="43"/>
      <c r="H4" s="33"/>
    </row>
    <row r="5" spans="1:8" ht="19.5" customHeight="1">
      <c r="A5" s="51"/>
      <c r="B5" s="51"/>
      <c r="C5" s="52" t="s">
        <v>59</v>
      </c>
      <c r="D5" s="35" t="s">
        <v>232</v>
      </c>
      <c r="E5" s="64" t="s">
        <v>368</v>
      </c>
      <c r="F5" s="65"/>
      <c r="G5" s="66"/>
      <c r="H5" s="67" t="s">
        <v>237</v>
      </c>
    </row>
    <row r="6" spans="1:8" ht="33.75" customHeight="1">
      <c r="A6" s="41"/>
      <c r="B6" s="41"/>
      <c r="C6" s="56"/>
      <c r="D6" s="42"/>
      <c r="E6" s="57" t="s">
        <v>74</v>
      </c>
      <c r="F6" s="58" t="s">
        <v>369</v>
      </c>
      <c r="G6" s="59" t="s">
        <v>370</v>
      </c>
      <c r="H6" s="60"/>
    </row>
    <row r="7" spans="1:8" ht="19.5" customHeight="1">
      <c r="A7" s="44" t="s">
        <v>85</v>
      </c>
      <c r="B7" s="61" t="s">
        <v>0</v>
      </c>
      <c r="C7" s="46">
        <f>SUM(D7,F7:H7)</f>
        <v>21.5</v>
      </c>
      <c r="D7" s="62">
        <v>0</v>
      </c>
      <c r="E7" s="62">
        <f>SUM(F7:G7)</f>
        <v>19</v>
      </c>
      <c r="F7" s="62">
        <v>0</v>
      </c>
      <c r="G7" s="45">
        <v>19</v>
      </c>
      <c r="H7" s="63">
        <v>2.5</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2" sqref="A2:H2"/>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s>
  <sheetData>
    <row r="1" spans="1:8" ht="19.5" customHeight="1">
      <c r="A1" s="21"/>
      <c r="B1" s="22"/>
      <c r="C1" s="22"/>
      <c r="D1" s="22"/>
      <c r="E1" s="22"/>
      <c r="F1" s="22"/>
      <c r="G1" s="22"/>
      <c r="H1" s="23" t="s">
        <v>371</v>
      </c>
    </row>
    <row r="2" spans="1:8" ht="19.5" customHeight="1">
      <c r="A2" s="24" t="s">
        <v>372</v>
      </c>
      <c r="B2" s="24"/>
      <c r="C2" s="24"/>
      <c r="D2" s="24"/>
      <c r="E2" s="24"/>
      <c r="F2" s="24"/>
      <c r="G2" s="24"/>
      <c r="H2" s="24"/>
    </row>
    <row r="3" spans="1:8" ht="19.5" customHeight="1">
      <c r="A3" s="25" t="s">
        <v>373</v>
      </c>
      <c r="B3" s="26"/>
      <c r="C3" s="26"/>
      <c r="D3" s="26"/>
      <c r="E3" s="26"/>
      <c r="F3" s="27"/>
      <c r="G3" s="27"/>
      <c r="H3" s="28" t="s">
        <v>5</v>
      </c>
    </row>
    <row r="4" spans="1:8" ht="19.5" customHeight="1">
      <c r="A4" s="29" t="s">
        <v>58</v>
      </c>
      <c r="B4" s="30"/>
      <c r="C4" s="30"/>
      <c r="D4" s="30"/>
      <c r="E4" s="31"/>
      <c r="F4" s="32" t="s">
        <v>374</v>
      </c>
      <c r="G4" s="33"/>
      <c r="H4" s="33"/>
    </row>
    <row r="5" spans="1:8" ht="19.5" customHeight="1">
      <c r="A5" s="29" t="s">
        <v>69</v>
      </c>
      <c r="B5" s="30"/>
      <c r="C5" s="31"/>
      <c r="D5" s="34" t="s">
        <v>70</v>
      </c>
      <c r="E5" s="35" t="s">
        <v>111</v>
      </c>
      <c r="F5" s="36" t="s">
        <v>59</v>
      </c>
      <c r="G5" s="36" t="s">
        <v>107</v>
      </c>
      <c r="H5" s="33" t="s">
        <v>108</v>
      </c>
    </row>
    <row r="6" spans="1:8" ht="19.5" customHeight="1">
      <c r="A6" s="37" t="s">
        <v>79</v>
      </c>
      <c r="B6" s="38" t="s">
        <v>80</v>
      </c>
      <c r="C6" s="39" t="s">
        <v>81</v>
      </c>
      <c r="D6" s="40"/>
      <c r="E6" s="41"/>
      <c r="F6" s="42"/>
      <c r="G6" s="42"/>
      <c r="H6" s="43"/>
    </row>
    <row r="7" spans="1:8" ht="19.5" customHeight="1">
      <c r="A7" s="44" t="s">
        <v>38</v>
      </c>
      <c r="B7" s="44" t="s">
        <v>38</v>
      </c>
      <c r="C7" s="44" t="s">
        <v>38</v>
      </c>
      <c r="D7" s="44" t="s">
        <v>38</v>
      </c>
      <c r="E7" s="44" t="s">
        <v>38</v>
      </c>
      <c r="F7" s="45">
        <f aca="true" t="shared" si="0" ref="F7:F16">SUM(G7:H7)</f>
        <v>0</v>
      </c>
      <c r="G7" s="46" t="s">
        <v>38</v>
      </c>
      <c r="H7" s="45" t="s">
        <v>38</v>
      </c>
    </row>
    <row r="8" spans="1:8" ht="19.5" customHeight="1">
      <c r="A8" s="44" t="s">
        <v>38</v>
      </c>
      <c r="B8" s="44" t="s">
        <v>38</v>
      </c>
      <c r="C8" s="44" t="s">
        <v>38</v>
      </c>
      <c r="D8" s="44" t="s">
        <v>38</v>
      </c>
      <c r="E8" s="44" t="s">
        <v>38</v>
      </c>
      <c r="F8" s="45">
        <f t="shared" si="0"/>
        <v>0</v>
      </c>
      <c r="G8" s="46" t="s">
        <v>38</v>
      </c>
      <c r="H8" s="45" t="s">
        <v>38</v>
      </c>
    </row>
    <row r="9" spans="1:8" ht="19.5" customHeight="1">
      <c r="A9" s="44" t="s">
        <v>38</v>
      </c>
      <c r="B9" s="44" t="s">
        <v>38</v>
      </c>
      <c r="C9" s="44" t="s">
        <v>38</v>
      </c>
      <c r="D9" s="44" t="s">
        <v>38</v>
      </c>
      <c r="E9" s="44" t="s">
        <v>38</v>
      </c>
      <c r="F9" s="45">
        <f t="shared" si="0"/>
        <v>0</v>
      </c>
      <c r="G9" s="46" t="s">
        <v>38</v>
      </c>
      <c r="H9" s="45" t="s">
        <v>38</v>
      </c>
    </row>
    <row r="10" spans="1:8" ht="19.5" customHeight="1">
      <c r="A10" s="44" t="s">
        <v>38</v>
      </c>
      <c r="B10" s="44" t="s">
        <v>38</v>
      </c>
      <c r="C10" s="44" t="s">
        <v>38</v>
      </c>
      <c r="D10" s="44" t="s">
        <v>38</v>
      </c>
      <c r="E10" s="44" t="s">
        <v>38</v>
      </c>
      <c r="F10" s="45">
        <f t="shared" si="0"/>
        <v>0</v>
      </c>
      <c r="G10" s="46" t="s">
        <v>38</v>
      </c>
      <c r="H10" s="45" t="s">
        <v>38</v>
      </c>
    </row>
    <row r="11" spans="1:8" ht="19.5" customHeight="1">
      <c r="A11" s="44" t="s">
        <v>38</v>
      </c>
      <c r="B11" s="44" t="s">
        <v>38</v>
      </c>
      <c r="C11" s="44" t="s">
        <v>38</v>
      </c>
      <c r="D11" s="44" t="s">
        <v>38</v>
      </c>
      <c r="E11" s="44" t="s">
        <v>38</v>
      </c>
      <c r="F11" s="45">
        <f t="shared" si="0"/>
        <v>0</v>
      </c>
      <c r="G11" s="46" t="s">
        <v>38</v>
      </c>
      <c r="H11" s="45" t="s">
        <v>38</v>
      </c>
    </row>
    <row r="12" spans="1:8" ht="19.5" customHeight="1">
      <c r="A12" s="44" t="s">
        <v>38</v>
      </c>
      <c r="B12" s="44" t="s">
        <v>38</v>
      </c>
      <c r="C12" s="44" t="s">
        <v>38</v>
      </c>
      <c r="D12" s="44" t="s">
        <v>38</v>
      </c>
      <c r="E12" s="44" t="s">
        <v>38</v>
      </c>
      <c r="F12" s="45">
        <f t="shared" si="0"/>
        <v>0</v>
      </c>
      <c r="G12" s="46" t="s">
        <v>38</v>
      </c>
      <c r="H12" s="45" t="s">
        <v>38</v>
      </c>
    </row>
    <row r="13" spans="1:8" ht="19.5" customHeight="1">
      <c r="A13" s="44" t="s">
        <v>38</v>
      </c>
      <c r="B13" s="44" t="s">
        <v>38</v>
      </c>
      <c r="C13" s="44" t="s">
        <v>38</v>
      </c>
      <c r="D13" s="44" t="s">
        <v>38</v>
      </c>
      <c r="E13" s="44" t="s">
        <v>38</v>
      </c>
      <c r="F13" s="45">
        <f t="shared" si="0"/>
        <v>0</v>
      </c>
      <c r="G13" s="46" t="s">
        <v>38</v>
      </c>
      <c r="H13" s="45" t="s">
        <v>38</v>
      </c>
    </row>
    <row r="14" spans="1:8" ht="19.5" customHeight="1">
      <c r="A14" s="44" t="s">
        <v>38</v>
      </c>
      <c r="B14" s="44" t="s">
        <v>38</v>
      </c>
      <c r="C14" s="44" t="s">
        <v>38</v>
      </c>
      <c r="D14" s="44" t="s">
        <v>38</v>
      </c>
      <c r="E14" s="44" t="s">
        <v>38</v>
      </c>
      <c r="F14" s="45">
        <f t="shared" si="0"/>
        <v>0</v>
      </c>
      <c r="G14" s="46" t="s">
        <v>38</v>
      </c>
      <c r="H14" s="45" t="s">
        <v>38</v>
      </c>
    </row>
    <row r="15" spans="1:8" ht="19.5" customHeight="1">
      <c r="A15" s="44" t="s">
        <v>38</v>
      </c>
      <c r="B15" s="44" t="s">
        <v>38</v>
      </c>
      <c r="C15" s="44" t="s">
        <v>38</v>
      </c>
      <c r="D15" s="44" t="s">
        <v>38</v>
      </c>
      <c r="E15" s="44" t="s">
        <v>38</v>
      </c>
      <c r="F15" s="45">
        <f t="shared" si="0"/>
        <v>0</v>
      </c>
      <c r="G15" s="46" t="s">
        <v>38</v>
      </c>
      <c r="H15" s="45" t="s">
        <v>38</v>
      </c>
    </row>
    <row r="16" spans="1:8" ht="19.5" customHeight="1">
      <c r="A16" s="44" t="s">
        <v>38</v>
      </c>
      <c r="B16" s="44" t="s">
        <v>38</v>
      </c>
      <c r="C16" s="44" t="s">
        <v>38</v>
      </c>
      <c r="D16" s="44" t="s">
        <v>38</v>
      </c>
      <c r="E16" s="44" t="s">
        <v>38</v>
      </c>
      <c r="F16" s="45">
        <f t="shared" si="0"/>
        <v>0</v>
      </c>
      <c r="G16" s="46" t="s">
        <v>38</v>
      </c>
      <c r="H16" s="45" t="s">
        <v>38</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2" sqref="A2:H2"/>
    </sheetView>
  </sheetViews>
  <sheetFormatPr defaultColWidth="9.33203125" defaultRowHeight="11.25"/>
  <cols>
    <col min="1" max="1" width="15.5" style="0" customWidth="1"/>
    <col min="2" max="2" width="38.83203125" style="0" customWidth="1"/>
    <col min="3" max="8" width="18" style="0" customWidth="1"/>
  </cols>
  <sheetData>
    <row r="1" spans="1:8" ht="19.5" customHeight="1">
      <c r="A1" s="47"/>
      <c r="B1" s="47"/>
      <c r="C1" s="47"/>
      <c r="D1" s="47"/>
      <c r="E1" s="48"/>
      <c r="F1" s="47"/>
      <c r="G1" s="47"/>
      <c r="H1" s="28" t="s">
        <v>375</v>
      </c>
    </row>
    <row r="2" spans="1:8" ht="25.5" customHeight="1">
      <c r="A2" s="24" t="s">
        <v>376</v>
      </c>
      <c r="B2" s="24"/>
      <c r="C2" s="24"/>
      <c r="D2" s="24"/>
      <c r="E2" s="24"/>
      <c r="F2" s="24"/>
      <c r="G2" s="24"/>
      <c r="H2" s="24"/>
    </row>
    <row r="3" spans="1:8" ht="19.5" customHeight="1">
      <c r="A3" s="49" t="s">
        <v>0</v>
      </c>
      <c r="B3" s="50"/>
      <c r="C3" s="50"/>
      <c r="D3" s="50"/>
      <c r="E3" s="50"/>
      <c r="F3" s="50"/>
      <c r="G3" s="50"/>
      <c r="H3" s="28" t="s">
        <v>5</v>
      </c>
    </row>
    <row r="4" spans="1:8" ht="19.5" customHeight="1">
      <c r="A4" s="51" t="s">
        <v>365</v>
      </c>
      <c r="B4" s="51" t="s">
        <v>366</v>
      </c>
      <c r="C4" s="33" t="s">
        <v>367</v>
      </c>
      <c r="D4" s="33"/>
      <c r="E4" s="33"/>
      <c r="F4" s="33"/>
      <c r="G4" s="33"/>
      <c r="H4" s="33"/>
    </row>
    <row r="5" spans="1:8" ht="19.5" customHeight="1">
      <c r="A5" s="51"/>
      <c r="B5" s="51"/>
      <c r="C5" s="52" t="s">
        <v>59</v>
      </c>
      <c r="D5" s="35" t="s">
        <v>232</v>
      </c>
      <c r="E5" s="53" t="s">
        <v>368</v>
      </c>
      <c r="F5" s="54"/>
      <c r="G5" s="54"/>
      <c r="H5" s="55" t="s">
        <v>237</v>
      </c>
    </row>
    <row r="6" spans="1:8" ht="33.75" customHeight="1">
      <c r="A6" s="41"/>
      <c r="B6" s="41"/>
      <c r="C6" s="56"/>
      <c r="D6" s="42"/>
      <c r="E6" s="57" t="s">
        <v>74</v>
      </c>
      <c r="F6" s="58" t="s">
        <v>369</v>
      </c>
      <c r="G6" s="59" t="s">
        <v>370</v>
      </c>
      <c r="H6" s="60"/>
    </row>
    <row r="7" spans="1:8" ht="19.5" customHeight="1">
      <c r="A7" s="44" t="s">
        <v>38</v>
      </c>
      <c r="B7" s="61" t="s">
        <v>38</v>
      </c>
      <c r="C7" s="46">
        <f aca="true" t="shared" si="0" ref="C7:C16">SUM(D7,F7:H7)</f>
        <v>0</v>
      </c>
      <c r="D7" s="62" t="s">
        <v>38</v>
      </c>
      <c r="E7" s="62">
        <f aca="true" t="shared" si="1" ref="E7:E16">SUM(F7:G7)</f>
        <v>0</v>
      </c>
      <c r="F7" s="62" t="s">
        <v>38</v>
      </c>
      <c r="G7" s="45" t="s">
        <v>38</v>
      </c>
      <c r="H7" s="63" t="s">
        <v>38</v>
      </c>
    </row>
    <row r="8" spans="1:8" ht="19.5" customHeight="1">
      <c r="A8" s="44" t="s">
        <v>38</v>
      </c>
      <c r="B8" s="61" t="s">
        <v>38</v>
      </c>
      <c r="C8" s="46">
        <f t="shared" si="0"/>
        <v>0</v>
      </c>
      <c r="D8" s="62" t="s">
        <v>38</v>
      </c>
      <c r="E8" s="62">
        <f t="shared" si="1"/>
        <v>0</v>
      </c>
      <c r="F8" s="62" t="s">
        <v>38</v>
      </c>
      <c r="G8" s="45" t="s">
        <v>38</v>
      </c>
      <c r="H8" s="63" t="s">
        <v>38</v>
      </c>
    </row>
    <row r="9" spans="1:8" ht="19.5" customHeight="1">
      <c r="A9" s="44" t="s">
        <v>38</v>
      </c>
      <c r="B9" s="61" t="s">
        <v>38</v>
      </c>
      <c r="C9" s="46">
        <f t="shared" si="0"/>
        <v>0</v>
      </c>
      <c r="D9" s="62" t="s">
        <v>38</v>
      </c>
      <c r="E9" s="62">
        <f t="shared" si="1"/>
        <v>0</v>
      </c>
      <c r="F9" s="62" t="s">
        <v>38</v>
      </c>
      <c r="G9" s="45" t="s">
        <v>38</v>
      </c>
      <c r="H9" s="63" t="s">
        <v>38</v>
      </c>
    </row>
    <row r="10" spans="1:8" ht="19.5" customHeight="1">
      <c r="A10" s="44" t="s">
        <v>38</v>
      </c>
      <c r="B10" s="61" t="s">
        <v>38</v>
      </c>
      <c r="C10" s="46">
        <f t="shared" si="0"/>
        <v>0</v>
      </c>
      <c r="D10" s="62" t="s">
        <v>38</v>
      </c>
      <c r="E10" s="62">
        <f t="shared" si="1"/>
        <v>0</v>
      </c>
      <c r="F10" s="62" t="s">
        <v>38</v>
      </c>
      <c r="G10" s="45" t="s">
        <v>38</v>
      </c>
      <c r="H10" s="63" t="s">
        <v>38</v>
      </c>
    </row>
    <row r="11" spans="1:8" ht="19.5" customHeight="1">
      <c r="A11" s="44" t="s">
        <v>38</v>
      </c>
      <c r="B11" s="61" t="s">
        <v>38</v>
      </c>
      <c r="C11" s="46">
        <f t="shared" si="0"/>
        <v>0</v>
      </c>
      <c r="D11" s="62" t="s">
        <v>38</v>
      </c>
      <c r="E11" s="62">
        <f t="shared" si="1"/>
        <v>0</v>
      </c>
      <c r="F11" s="62" t="s">
        <v>38</v>
      </c>
      <c r="G11" s="45" t="s">
        <v>38</v>
      </c>
      <c r="H11" s="63" t="s">
        <v>38</v>
      </c>
    </row>
    <row r="12" spans="1:8" ht="19.5" customHeight="1">
      <c r="A12" s="44" t="s">
        <v>38</v>
      </c>
      <c r="B12" s="61" t="s">
        <v>38</v>
      </c>
      <c r="C12" s="46">
        <f t="shared" si="0"/>
        <v>0</v>
      </c>
      <c r="D12" s="62" t="s">
        <v>38</v>
      </c>
      <c r="E12" s="62">
        <f t="shared" si="1"/>
        <v>0</v>
      </c>
      <c r="F12" s="62" t="s">
        <v>38</v>
      </c>
      <c r="G12" s="45" t="s">
        <v>38</v>
      </c>
      <c r="H12" s="63" t="s">
        <v>38</v>
      </c>
    </row>
    <row r="13" spans="1:8" ht="19.5" customHeight="1">
      <c r="A13" s="44" t="s">
        <v>38</v>
      </c>
      <c r="B13" s="61" t="s">
        <v>38</v>
      </c>
      <c r="C13" s="46">
        <f t="shared" si="0"/>
        <v>0</v>
      </c>
      <c r="D13" s="62" t="s">
        <v>38</v>
      </c>
      <c r="E13" s="62">
        <f t="shared" si="1"/>
        <v>0</v>
      </c>
      <c r="F13" s="62" t="s">
        <v>38</v>
      </c>
      <c r="G13" s="45" t="s">
        <v>38</v>
      </c>
      <c r="H13" s="63" t="s">
        <v>38</v>
      </c>
    </row>
    <row r="14" spans="1:8" ht="19.5" customHeight="1">
      <c r="A14" s="44" t="s">
        <v>38</v>
      </c>
      <c r="B14" s="61" t="s">
        <v>38</v>
      </c>
      <c r="C14" s="46">
        <f t="shared" si="0"/>
        <v>0</v>
      </c>
      <c r="D14" s="62" t="s">
        <v>38</v>
      </c>
      <c r="E14" s="62">
        <f t="shared" si="1"/>
        <v>0</v>
      </c>
      <c r="F14" s="62" t="s">
        <v>38</v>
      </c>
      <c r="G14" s="45" t="s">
        <v>38</v>
      </c>
      <c r="H14" s="63" t="s">
        <v>38</v>
      </c>
    </row>
    <row r="15" spans="1:8" ht="19.5" customHeight="1">
      <c r="A15" s="44" t="s">
        <v>38</v>
      </c>
      <c r="B15" s="61" t="s">
        <v>38</v>
      </c>
      <c r="C15" s="46">
        <f t="shared" si="0"/>
        <v>0</v>
      </c>
      <c r="D15" s="62" t="s">
        <v>38</v>
      </c>
      <c r="E15" s="62">
        <f t="shared" si="1"/>
        <v>0</v>
      </c>
      <c r="F15" s="62" t="s">
        <v>38</v>
      </c>
      <c r="G15" s="45" t="s">
        <v>38</v>
      </c>
      <c r="H15" s="63" t="s">
        <v>38</v>
      </c>
    </row>
    <row r="16" spans="1:8" ht="19.5" customHeight="1">
      <c r="A16" s="44" t="s">
        <v>38</v>
      </c>
      <c r="B16" s="61" t="s">
        <v>38</v>
      </c>
      <c r="C16" s="46">
        <f t="shared" si="0"/>
        <v>0</v>
      </c>
      <c r="D16" s="62" t="s">
        <v>38</v>
      </c>
      <c r="E16" s="62">
        <f t="shared" si="1"/>
        <v>0</v>
      </c>
      <c r="F16" s="62" t="s">
        <v>38</v>
      </c>
      <c r="G16" s="45" t="s">
        <v>38</v>
      </c>
      <c r="H16" s="63" t="s">
        <v>38</v>
      </c>
    </row>
  </sheetData>
  <sheetProtection/>
  <mergeCells count="7">
    <mergeCell ref="A2:H2"/>
    <mergeCell ref="C4:H4"/>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2" sqref="A2:H2"/>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s>
  <sheetData>
    <row r="1" spans="1:8" ht="19.5" customHeight="1">
      <c r="A1" s="21"/>
      <c r="B1" s="22"/>
      <c r="C1" s="22"/>
      <c r="D1" s="22"/>
      <c r="E1" s="22"/>
      <c r="F1" s="22"/>
      <c r="G1" s="22"/>
      <c r="H1" s="23" t="s">
        <v>377</v>
      </c>
    </row>
    <row r="2" spans="1:8" ht="19.5" customHeight="1">
      <c r="A2" s="24" t="s">
        <v>378</v>
      </c>
      <c r="B2" s="24"/>
      <c r="C2" s="24"/>
      <c r="D2" s="24"/>
      <c r="E2" s="24"/>
      <c r="F2" s="24"/>
      <c r="G2" s="24"/>
      <c r="H2" s="24"/>
    </row>
    <row r="3" spans="1:8" ht="19.5" customHeight="1">
      <c r="A3" s="25" t="s">
        <v>0</v>
      </c>
      <c r="B3" s="26"/>
      <c r="C3" s="26"/>
      <c r="D3" s="26"/>
      <c r="E3" s="26"/>
      <c r="F3" s="27"/>
      <c r="G3" s="27"/>
      <c r="H3" s="28" t="s">
        <v>5</v>
      </c>
    </row>
    <row r="4" spans="1:8" ht="19.5" customHeight="1">
      <c r="A4" s="29" t="s">
        <v>58</v>
      </c>
      <c r="B4" s="30"/>
      <c r="C4" s="30"/>
      <c r="D4" s="30"/>
      <c r="E4" s="31"/>
      <c r="F4" s="32" t="s">
        <v>379</v>
      </c>
      <c r="G4" s="33"/>
      <c r="H4" s="33"/>
    </row>
    <row r="5" spans="1:8" ht="19.5" customHeight="1">
      <c r="A5" s="29" t="s">
        <v>69</v>
      </c>
      <c r="B5" s="30"/>
      <c r="C5" s="31"/>
      <c r="D5" s="34" t="s">
        <v>70</v>
      </c>
      <c r="E5" s="35" t="s">
        <v>111</v>
      </c>
      <c r="F5" s="36" t="s">
        <v>59</v>
      </c>
      <c r="G5" s="36" t="s">
        <v>107</v>
      </c>
      <c r="H5" s="33" t="s">
        <v>108</v>
      </c>
    </row>
    <row r="6" spans="1:8" ht="19.5" customHeight="1">
      <c r="A6" s="37" t="s">
        <v>79</v>
      </c>
      <c r="B6" s="38" t="s">
        <v>80</v>
      </c>
      <c r="C6" s="39" t="s">
        <v>81</v>
      </c>
      <c r="D6" s="40"/>
      <c r="E6" s="41"/>
      <c r="F6" s="42"/>
      <c r="G6" s="42"/>
      <c r="H6" s="43"/>
    </row>
    <row r="7" spans="1:8" ht="19.5" customHeight="1">
      <c r="A7" s="44" t="s">
        <v>38</v>
      </c>
      <c r="B7" s="44" t="s">
        <v>38</v>
      </c>
      <c r="C7" s="44" t="s">
        <v>38</v>
      </c>
      <c r="D7" s="44" t="s">
        <v>38</v>
      </c>
      <c r="E7" s="44" t="s">
        <v>38</v>
      </c>
      <c r="F7" s="45">
        <f aca="true" t="shared" si="0" ref="F7:F16">SUM(G7:H7)</f>
        <v>0</v>
      </c>
      <c r="G7" s="46" t="s">
        <v>38</v>
      </c>
      <c r="H7" s="45" t="s">
        <v>38</v>
      </c>
    </row>
    <row r="8" spans="1:8" ht="19.5" customHeight="1">
      <c r="A8" s="44" t="s">
        <v>38</v>
      </c>
      <c r="B8" s="44" t="s">
        <v>38</v>
      </c>
      <c r="C8" s="44" t="s">
        <v>38</v>
      </c>
      <c r="D8" s="44" t="s">
        <v>38</v>
      </c>
      <c r="E8" s="44" t="s">
        <v>38</v>
      </c>
      <c r="F8" s="45">
        <f t="shared" si="0"/>
        <v>0</v>
      </c>
      <c r="G8" s="46" t="s">
        <v>38</v>
      </c>
      <c r="H8" s="45" t="s">
        <v>38</v>
      </c>
    </row>
    <row r="9" spans="1:8" ht="19.5" customHeight="1">
      <c r="A9" s="44" t="s">
        <v>38</v>
      </c>
      <c r="B9" s="44" t="s">
        <v>38</v>
      </c>
      <c r="C9" s="44" t="s">
        <v>38</v>
      </c>
      <c r="D9" s="44" t="s">
        <v>38</v>
      </c>
      <c r="E9" s="44" t="s">
        <v>38</v>
      </c>
      <c r="F9" s="45">
        <f t="shared" si="0"/>
        <v>0</v>
      </c>
      <c r="G9" s="46" t="s">
        <v>38</v>
      </c>
      <c r="H9" s="45" t="s">
        <v>38</v>
      </c>
    </row>
    <row r="10" spans="1:8" ht="19.5" customHeight="1">
      <c r="A10" s="44" t="s">
        <v>38</v>
      </c>
      <c r="B10" s="44" t="s">
        <v>38</v>
      </c>
      <c r="C10" s="44" t="s">
        <v>38</v>
      </c>
      <c r="D10" s="44" t="s">
        <v>38</v>
      </c>
      <c r="E10" s="44" t="s">
        <v>38</v>
      </c>
      <c r="F10" s="45">
        <f t="shared" si="0"/>
        <v>0</v>
      </c>
      <c r="G10" s="46" t="s">
        <v>38</v>
      </c>
      <c r="H10" s="45" t="s">
        <v>38</v>
      </c>
    </row>
    <row r="11" spans="1:8" ht="19.5" customHeight="1">
      <c r="A11" s="44" t="s">
        <v>38</v>
      </c>
      <c r="B11" s="44" t="s">
        <v>38</v>
      </c>
      <c r="C11" s="44" t="s">
        <v>38</v>
      </c>
      <c r="D11" s="44" t="s">
        <v>38</v>
      </c>
      <c r="E11" s="44" t="s">
        <v>38</v>
      </c>
      <c r="F11" s="45">
        <f t="shared" si="0"/>
        <v>0</v>
      </c>
      <c r="G11" s="46" t="s">
        <v>38</v>
      </c>
      <c r="H11" s="45" t="s">
        <v>38</v>
      </c>
    </row>
    <row r="12" spans="1:8" ht="19.5" customHeight="1">
      <c r="A12" s="44" t="s">
        <v>38</v>
      </c>
      <c r="B12" s="44" t="s">
        <v>38</v>
      </c>
      <c r="C12" s="44" t="s">
        <v>38</v>
      </c>
      <c r="D12" s="44" t="s">
        <v>38</v>
      </c>
      <c r="E12" s="44" t="s">
        <v>38</v>
      </c>
      <c r="F12" s="45">
        <f t="shared" si="0"/>
        <v>0</v>
      </c>
      <c r="G12" s="46" t="s">
        <v>38</v>
      </c>
      <c r="H12" s="45" t="s">
        <v>38</v>
      </c>
    </row>
    <row r="13" spans="1:8" ht="19.5" customHeight="1">
      <c r="A13" s="44" t="s">
        <v>38</v>
      </c>
      <c r="B13" s="44" t="s">
        <v>38</v>
      </c>
      <c r="C13" s="44" t="s">
        <v>38</v>
      </c>
      <c r="D13" s="44" t="s">
        <v>38</v>
      </c>
      <c r="E13" s="44" t="s">
        <v>38</v>
      </c>
      <c r="F13" s="45">
        <f t="shared" si="0"/>
        <v>0</v>
      </c>
      <c r="G13" s="46" t="s">
        <v>38</v>
      </c>
      <c r="H13" s="45" t="s">
        <v>38</v>
      </c>
    </row>
    <row r="14" spans="1:8" ht="19.5" customHeight="1">
      <c r="A14" s="44" t="s">
        <v>38</v>
      </c>
      <c r="B14" s="44" t="s">
        <v>38</v>
      </c>
      <c r="C14" s="44" t="s">
        <v>38</v>
      </c>
      <c r="D14" s="44" t="s">
        <v>38</v>
      </c>
      <c r="E14" s="44" t="s">
        <v>38</v>
      </c>
      <c r="F14" s="45">
        <f t="shared" si="0"/>
        <v>0</v>
      </c>
      <c r="G14" s="46" t="s">
        <v>38</v>
      </c>
      <c r="H14" s="45" t="s">
        <v>38</v>
      </c>
    </row>
    <row r="15" spans="1:8" ht="19.5" customHeight="1">
      <c r="A15" s="44" t="s">
        <v>38</v>
      </c>
      <c r="B15" s="44" t="s">
        <v>38</v>
      </c>
      <c r="C15" s="44" t="s">
        <v>38</v>
      </c>
      <c r="D15" s="44" t="s">
        <v>38</v>
      </c>
      <c r="E15" s="44" t="s">
        <v>38</v>
      </c>
      <c r="F15" s="45">
        <f t="shared" si="0"/>
        <v>0</v>
      </c>
      <c r="G15" s="46" t="s">
        <v>38</v>
      </c>
      <c r="H15" s="45" t="s">
        <v>38</v>
      </c>
    </row>
    <row r="16" spans="1:8" ht="19.5" customHeight="1">
      <c r="A16" s="44" t="s">
        <v>38</v>
      </c>
      <c r="B16" s="44" t="s">
        <v>38</v>
      </c>
      <c r="C16" s="44" t="s">
        <v>38</v>
      </c>
      <c r="D16" s="44" t="s">
        <v>38</v>
      </c>
      <c r="E16" s="44" t="s">
        <v>38</v>
      </c>
      <c r="F16" s="45">
        <f t="shared" si="0"/>
        <v>0</v>
      </c>
      <c r="G16" s="46" t="s">
        <v>38</v>
      </c>
      <c r="H16" s="45" t="s">
        <v>38</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AT59"/>
  <sheetViews>
    <sheetView tabSelected="1" workbookViewId="0" topLeftCell="A1">
      <selection activeCell="I9" sqref="I9:I15"/>
    </sheetView>
  </sheetViews>
  <sheetFormatPr defaultColWidth="9.33203125" defaultRowHeight="11.25"/>
  <cols>
    <col min="1" max="1" width="4.5" style="0" customWidth="1"/>
    <col min="2" max="2" width="30.16015625" style="0" customWidth="1"/>
    <col min="3" max="5" width="15.83203125" style="0" customWidth="1"/>
    <col min="6" max="6" width="42.66015625" style="0" customWidth="1"/>
    <col min="7" max="7" width="15.83203125" style="0" customWidth="1"/>
    <col min="8" max="8" width="18.5" style="0" customWidth="1"/>
    <col min="9" max="9" width="19" style="0" customWidth="1"/>
    <col min="10" max="10" width="22.33203125" style="0" customWidth="1"/>
    <col min="11" max="12" width="15.83203125" style="0" customWidth="1"/>
  </cols>
  <sheetData>
    <row r="1" spans="1:25" ht="14.25">
      <c r="A1" s="1"/>
      <c r="B1" s="1"/>
      <c r="C1" s="1"/>
      <c r="D1" s="1"/>
      <c r="E1" s="1"/>
      <c r="F1" s="1"/>
      <c r="G1" s="1"/>
      <c r="H1" s="1"/>
      <c r="I1" s="1"/>
      <c r="J1" s="1"/>
      <c r="K1" s="1"/>
      <c r="L1" s="18" t="s">
        <v>380</v>
      </c>
      <c r="M1" s="19"/>
      <c r="N1" s="19"/>
      <c r="O1" s="19"/>
      <c r="P1" s="19"/>
      <c r="Q1" s="19"/>
      <c r="R1" s="19"/>
      <c r="S1" s="19"/>
      <c r="T1" s="19"/>
      <c r="U1" s="19"/>
      <c r="V1" s="19"/>
      <c r="W1" s="19"/>
      <c r="X1" s="19"/>
      <c r="Y1" s="19"/>
    </row>
    <row r="2" spans="1:25" ht="20.25">
      <c r="A2" s="2" t="s">
        <v>381</v>
      </c>
      <c r="B2" s="2"/>
      <c r="C2" s="2"/>
      <c r="D2" s="2"/>
      <c r="E2" s="2"/>
      <c r="F2" s="2"/>
      <c r="G2" s="2"/>
      <c r="H2" s="2"/>
      <c r="I2" s="2"/>
      <c r="J2" s="2"/>
      <c r="K2" s="2"/>
      <c r="L2" s="2"/>
      <c r="M2" s="19"/>
      <c r="N2" s="19"/>
      <c r="O2" s="19"/>
      <c r="P2" s="19"/>
      <c r="Q2" s="19"/>
      <c r="R2" s="19"/>
      <c r="S2" s="19"/>
      <c r="T2" s="19"/>
      <c r="U2" s="19"/>
      <c r="V2" s="19"/>
      <c r="W2" s="19"/>
      <c r="X2" s="19"/>
      <c r="Y2" s="19"/>
    </row>
    <row r="3" spans="1:25" ht="13.5">
      <c r="A3" s="3" t="s">
        <v>5</v>
      </c>
      <c r="B3" s="3"/>
      <c r="C3" s="3"/>
      <c r="D3" s="3"/>
      <c r="E3" s="3"/>
      <c r="F3" s="3"/>
      <c r="G3" s="3"/>
      <c r="H3" s="3"/>
      <c r="I3" s="3"/>
      <c r="J3" s="3"/>
      <c r="K3" s="3"/>
      <c r="L3" s="3"/>
      <c r="M3" s="19"/>
      <c r="N3" s="19"/>
      <c r="O3" s="19"/>
      <c r="P3" s="19"/>
      <c r="Q3" s="19"/>
      <c r="R3" s="19"/>
      <c r="S3" s="19"/>
      <c r="T3" s="19"/>
      <c r="U3" s="19"/>
      <c r="V3" s="19"/>
      <c r="W3" s="19"/>
      <c r="X3" s="19"/>
      <c r="Y3" s="19"/>
    </row>
    <row r="4" spans="1:25" ht="19.5" customHeight="1">
      <c r="A4" s="4" t="s">
        <v>382</v>
      </c>
      <c r="B4" s="4" t="s">
        <v>382</v>
      </c>
      <c r="C4" s="4" t="s">
        <v>383</v>
      </c>
      <c r="D4" s="4" t="s">
        <v>383</v>
      </c>
      <c r="E4" s="4" t="s">
        <v>383</v>
      </c>
      <c r="F4" s="4" t="s">
        <v>384</v>
      </c>
      <c r="G4" s="4" t="s">
        <v>385</v>
      </c>
      <c r="H4" s="4" t="s">
        <v>385</v>
      </c>
      <c r="I4" s="4" t="s">
        <v>385</v>
      </c>
      <c r="J4" s="4" t="s">
        <v>385</v>
      </c>
      <c r="K4" s="4" t="s">
        <v>385</v>
      </c>
      <c r="L4" s="4" t="s">
        <v>385</v>
      </c>
      <c r="M4" s="19"/>
      <c r="N4" s="19"/>
      <c r="O4" s="19"/>
      <c r="P4" s="19"/>
      <c r="Q4" s="19"/>
      <c r="R4" s="19"/>
      <c r="S4" s="19"/>
      <c r="T4" s="19"/>
      <c r="U4" s="19"/>
      <c r="V4" s="19"/>
      <c r="W4" s="19"/>
      <c r="X4" s="19"/>
      <c r="Y4" s="19"/>
    </row>
    <row r="5" spans="1:25" ht="19.5" customHeight="1">
      <c r="A5" s="4" t="s">
        <v>382</v>
      </c>
      <c r="B5" s="4" t="s">
        <v>382</v>
      </c>
      <c r="C5" s="4" t="s">
        <v>383</v>
      </c>
      <c r="D5" s="4" t="s">
        <v>383</v>
      </c>
      <c r="E5" s="4" t="s">
        <v>383</v>
      </c>
      <c r="F5" s="4" t="s">
        <v>384</v>
      </c>
      <c r="G5" s="4" t="s">
        <v>386</v>
      </c>
      <c r="H5" s="4" t="s">
        <v>386</v>
      </c>
      <c r="I5" s="4" t="s">
        <v>387</v>
      </c>
      <c r="J5" s="4" t="s">
        <v>387</v>
      </c>
      <c r="K5" s="4" t="s">
        <v>388</v>
      </c>
      <c r="L5" s="4" t="s">
        <v>388</v>
      </c>
      <c r="M5" s="19"/>
      <c r="N5" s="19"/>
      <c r="O5" s="19"/>
      <c r="P5" s="19"/>
      <c r="Q5" s="19"/>
      <c r="R5" s="19"/>
      <c r="S5" s="19"/>
      <c r="T5" s="19"/>
      <c r="U5" s="19"/>
      <c r="V5" s="19"/>
      <c r="W5" s="19"/>
      <c r="X5" s="19"/>
      <c r="Y5" s="19"/>
    </row>
    <row r="6" spans="1:25" ht="13.5">
      <c r="A6" s="5"/>
      <c r="B6" s="5"/>
      <c r="C6" s="5" t="s">
        <v>389</v>
      </c>
      <c r="D6" s="5" t="s">
        <v>390</v>
      </c>
      <c r="E6" s="5" t="s">
        <v>391</v>
      </c>
      <c r="F6" s="5"/>
      <c r="G6" s="5" t="s">
        <v>392</v>
      </c>
      <c r="H6" s="5" t="s">
        <v>393</v>
      </c>
      <c r="I6" s="5" t="s">
        <v>392</v>
      </c>
      <c r="J6" s="5" t="s">
        <v>393</v>
      </c>
      <c r="K6" s="5" t="s">
        <v>392</v>
      </c>
      <c r="L6" s="5" t="s">
        <v>393</v>
      </c>
      <c r="M6" s="19"/>
      <c r="N6" s="19"/>
      <c r="O6" s="19"/>
      <c r="P6" s="19"/>
      <c r="Q6" s="19"/>
      <c r="R6" s="19"/>
      <c r="S6" s="19"/>
      <c r="T6" s="19"/>
      <c r="U6" s="19"/>
      <c r="V6" s="19"/>
      <c r="W6" s="19"/>
      <c r="X6" s="19"/>
      <c r="Y6" s="19"/>
    </row>
    <row r="7" spans="1:46" ht="29.25" customHeight="1">
      <c r="A7" s="6" t="s">
        <v>394</v>
      </c>
      <c r="B7" s="7"/>
      <c r="C7" s="8">
        <v>9952.55</v>
      </c>
      <c r="D7" s="8">
        <v>9952.55</v>
      </c>
      <c r="E7" s="8">
        <v>0</v>
      </c>
      <c r="F7" s="6" t="s">
        <v>38</v>
      </c>
      <c r="G7" s="6" t="s">
        <v>38</v>
      </c>
      <c r="H7" s="6" t="s">
        <v>38</v>
      </c>
      <c r="I7" s="6" t="s">
        <v>38</v>
      </c>
      <c r="J7" s="6" t="s">
        <v>38</v>
      </c>
      <c r="K7" s="6" t="s">
        <v>38</v>
      </c>
      <c r="L7" s="6" t="s">
        <v>38</v>
      </c>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row>
    <row r="8" spans="1:46" ht="24.75" customHeight="1">
      <c r="A8" s="9" t="s">
        <v>38</v>
      </c>
      <c r="B8" s="10" t="s">
        <v>395</v>
      </c>
      <c r="C8" s="8">
        <v>9952.55</v>
      </c>
      <c r="D8" s="8">
        <v>9952.55</v>
      </c>
      <c r="E8" s="8">
        <v>0</v>
      </c>
      <c r="F8" s="6" t="s">
        <v>38</v>
      </c>
      <c r="G8" s="6" t="s">
        <v>38</v>
      </c>
      <c r="H8" s="6" t="s">
        <v>38</v>
      </c>
      <c r="I8" s="6" t="s">
        <v>38</v>
      </c>
      <c r="J8" s="6" t="s">
        <v>38</v>
      </c>
      <c r="K8" s="6" t="s">
        <v>38</v>
      </c>
      <c r="L8" s="6" t="s">
        <v>38</v>
      </c>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row>
    <row r="9" spans="1:46" ht="24.75" customHeight="1">
      <c r="A9" s="9" t="s">
        <v>38</v>
      </c>
      <c r="B9" s="10" t="s">
        <v>361</v>
      </c>
      <c r="C9" s="8">
        <v>6970</v>
      </c>
      <c r="D9" s="8">
        <v>6970</v>
      </c>
      <c r="E9" s="8">
        <v>0</v>
      </c>
      <c r="F9" s="6" t="s">
        <v>396</v>
      </c>
      <c r="G9" s="6" t="s">
        <v>397</v>
      </c>
      <c r="H9" s="11" t="s">
        <v>398</v>
      </c>
      <c r="I9" s="6" t="s">
        <v>399</v>
      </c>
      <c r="J9" s="11" t="s">
        <v>400</v>
      </c>
      <c r="K9" s="6" t="s">
        <v>38</v>
      </c>
      <c r="L9" s="11" t="s">
        <v>401</v>
      </c>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row>
    <row r="10" spans="1:46" ht="24.75" customHeight="1">
      <c r="A10" s="12"/>
      <c r="B10" s="13"/>
      <c r="C10" s="14"/>
      <c r="D10" s="14"/>
      <c r="E10" s="14"/>
      <c r="F10" s="14"/>
      <c r="G10" s="6" t="s">
        <v>402</v>
      </c>
      <c r="H10" s="11" t="s">
        <v>403</v>
      </c>
      <c r="I10" s="14"/>
      <c r="J10" s="14"/>
      <c r="K10" s="14"/>
      <c r="L10" s="14"/>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row>
    <row r="11" spans="1:46" ht="24.75" customHeight="1">
      <c r="A11" s="12"/>
      <c r="B11" s="13"/>
      <c r="C11" s="14"/>
      <c r="D11" s="14"/>
      <c r="E11" s="14"/>
      <c r="F11" s="14"/>
      <c r="G11" s="6" t="s">
        <v>404</v>
      </c>
      <c r="H11" s="11" t="s">
        <v>405</v>
      </c>
      <c r="I11" s="14"/>
      <c r="J11" s="14"/>
      <c r="K11" s="14"/>
      <c r="L11" s="14"/>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row>
    <row r="12" spans="1:46" ht="24.75" customHeight="1">
      <c r="A12" s="12"/>
      <c r="B12" s="13"/>
      <c r="C12" s="14"/>
      <c r="D12" s="14"/>
      <c r="E12" s="14"/>
      <c r="F12" s="14"/>
      <c r="G12" s="6" t="s">
        <v>406</v>
      </c>
      <c r="H12" s="11" t="s">
        <v>407</v>
      </c>
      <c r="I12" s="14"/>
      <c r="J12" s="14"/>
      <c r="K12" s="14"/>
      <c r="L12" s="14"/>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row>
    <row r="13" spans="1:46" ht="24.75" customHeight="1">
      <c r="A13" s="12"/>
      <c r="B13" s="13"/>
      <c r="C13" s="14"/>
      <c r="D13" s="14"/>
      <c r="E13" s="14"/>
      <c r="F13" s="14"/>
      <c r="G13" s="6" t="s">
        <v>408</v>
      </c>
      <c r="H13" s="11" t="s">
        <v>407</v>
      </c>
      <c r="I13" s="14"/>
      <c r="J13" s="14"/>
      <c r="K13" s="14"/>
      <c r="L13" s="14"/>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row>
    <row r="14" spans="1:46" ht="24.75" customHeight="1">
      <c r="A14" s="12"/>
      <c r="B14" s="13"/>
      <c r="C14" s="14"/>
      <c r="D14" s="14"/>
      <c r="E14" s="14"/>
      <c r="F14" s="14"/>
      <c r="G14" s="6" t="s">
        <v>409</v>
      </c>
      <c r="H14" s="11" t="s">
        <v>410</v>
      </c>
      <c r="I14" s="14"/>
      <c r="J14" s="14"/>
      <c r="K14" s="14"/>
      <c r="L14" s="14"/>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row>
    <row r="15" spans="1:46" ht="24.75" customHeight="1">
      <c r="A15" s="15"/>
      <c r="B15" s="16"/>
      <c r="C15" s="17"/>
      <c r="D15" s="17"/>
      <c r="E15" s="17"/>
      <c r="F15" s="17"/>
      <c r="G15" s="6" t="s">
        <v>411</v>
      </c>
      <c r="H15" s="11" t="s">
        <v>412</v>
      </c>
      <c r="I15" s="17"/>
      <c r="J15" s="17"/>
      <c r="K15" s="17"/>
      <c r="L15" s="17"/>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row>
    <row r="16" spans="1:46" ht="24.75" customHeight="1">
      <c r="A16" s="9" t="s">
        <v>38</v>
      </c>
      <c r="B16" s="10" t="s">
        <v>351</v>
      </c>
      <c r="C16" s="8">
        <v>390</v>
      </c>
      <c r="D16" s="8">
        <v>390</v>
      </c>
      <c r="E16" s="8">
        <v>0</v>
      </c>
      <c r="F16" s="6" t="s">
        <v>413</v>
      </c>
      <c r="G16" s="6" t="s">
        <v>414</v>
      </c>
      <c r="H16" s="11" t="s">
        <v>415</v>
      </c>
      <c r="I16" s="6" t="s">
        <v>416</v>
      </c>
      <c r="J16" s="11" t="s">
        <v>417</v>
      </c>
      <c r="K16" s="6" t="s">
        <v>418</v>
      </c>
      <c r="L16" s="11" t="s">
        <v>419</v>
      </c>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row>
    <row r="17" spans="1:46" ht="24.75" customHeight="1">
      <c r="A17" s="12"/>
      <c r="B17" s="13"/>
      <c r="C17" s="14"/>
      <c r="D17" s="14"/>
      <c r="E17" s="14"/>
      <c r="F17" s="14"/>
      <c r="G17" s="6" t="s">
        <v>420</v>
      </c>
      <c r="H17" s="11" t="s">
        <v>420</v>
      </c>
      <c r="I17" s="6" t="s">
        <v>421</v>
      </c>
      <c r="J17" s="11" t="s">
        <v>422</v>
      </c>
      <c r="K17" s="6" t="s">
        <v>423</v>
      </c>
      <c r="L17" s="11" t="s">
        <v>424</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row>
    <row r="18" spans="1:46" ht="24.75" customHeight="1">
      <c r="A18" s="12"/>
      <c r="B18" s="13"/>
      <c r="C18" s="14"/>
      <c r="D18" s="14"/>
      <c r="E18" s="14"/>
      <c r="F18" s="14"/>
      <c r="G18" s="6" t="s">
        <v>425</v>
      </c>
      <c r="H18" s="11" t="s">
        <v>426</v>
      </c>
      <c r="I18" s="6" t="s">
        <v>427</v>
      </c>
      <c r="J18" s="11" t="s">
        <v>428</v>
      </c>
      <c r="K18" s="14"/>
      <c r="L18" s="14"/>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row>
    <row r="19" spans="1:46" ht="24.75" customHeight="1">
      <c r="A19" s="12"/>
      <c r="B19" s="13"/>
      <c r="C19" s="14"/>
      <c r="D19" s="14"/>
      <c r="E19" s="14"/>
      <c r="F19" s="14"/>
      <c r="G19" s="6" t="s">
        <v>429</v>
      </c>
      <c r="H19" s="11" t="s">
        <v>430</v>
      </c>
      <c r="I19" s="6" t="s">
        <v>431</v>
      </c>
      <c r="J19" s="11" t="s">
        <v>432</v>
      </c>
      <c r="K19" s="14"/>
      <c r="L19" s="14"/>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row>
    <row r="20" spans="1:46" ht="24.75" customHeight="1">
      <c r="A20" s="12"/>
      <c r="B20" s="13"/>
      <c r="C20" s="14"/>
      <c r="D20" s="14"/>
      <c r="E20" s="14"/>
      <c r="F20" s="14"/>
      <c r="G20" s="6" t="s">
        <v>433</v>
      </c>
      <c r="H20" s="11" t="s">
        <v>433</v>
      </c>
      <c r="I20" s="6" t="s">
        <v>434</v>
      </c>
      <c r="J20" s="11" t="s">
        <v>435</v>
      </c>
      <c r="K20" s="14"/>
      <c r="L20" s="14"/>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row>
    <row r="21" spans="1:46" ht="24.75" customHeight="1">
      <c r="A21" s="15"/>
      <c r="B21" s="16"/>
      <c r="C21" s="17"/>
      <c r="D21" s="17"/>
      <c r="E21" s="17"/>
      <c r="F21" s="17"/>
      <c r="G21" s="6" t="s">
        <v>436</v>
      </c>
      <c r="H21" s="11" t="s">
        <v>412</v>
      </c>
      <c r="I21" s="17"/>
      <c r="J21" s="17"/>
      <c r="K21" s="17"/>
      <c r="L21" s="17"/>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row>
    <row r="22" spans="1:46" ht="24.75" customHeight="1">
      <c r="A22" s="9" t="s">
        <v>38</v>
      </c>
      <c r="B22" s="10" t="s">
        <v>359</v>
      </c>
      <c r="C22" s="8">
        <v>394.4</v>
      </c>
      <c r="D22" s="8">
        <v>394.4</v>
      </c>
      <c r="E22" s="8">
        <v>0</v>
      </c>
      <c r="F22" s="6" t="s">
        <v>437</v>
      </c>
      <c r="G22" s="6" t="s">
        <v>438</v>
      </c>
      <c r="H22" s="11" t="s">
        <v>439</v>
      </c>
      <c r="I22" s="6" t="s">
        <v>440</v>
      </c>
      <c r="J22" s="11" t="s">
        <v>440</v>
      </c>
      <c r="K22" s="6" t="s">
        <v>441</v>
      </c>
      <c r="L22" s="11" t="s">
        <v>407</v>
      </c>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row>
    <row r="23" spans="1:46" ht="24.75" customHeight="1">
      <c r="A23" s="12"/>
      <c r="B23" s="13"/>
      <c r="C23" s="14"/>
      <c r="D23" s="14"/>
      <c r="E23" s="14"/>
      <c r="F23" s="14"/>
      <c r="G23" s="6" t="s">
        <v>442</v>
      </c>
      <c r="H23" s="11" t="s">
        <v>443</v>
      </c>
      <c r="I23" s="6" t="s">
        <v>444</v>
      </c>
      <c r="J23" s="11" t="s">
        <v>445</v>
      </c>
      <c r="K23" s="14"/>
      <c r="L23" s="14"/>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row>
    <row r="24" spans="1:46" ht="24.75" customHeight="1">
      <c r="A24" s="12"/>
      <c r="B24" s="13"/>
      <c r="C24" s="14"/>
      <c r="D24" s="14"/>
      <c r="E24" s="14"/>
      <c r="F24" s="14"/>
      <c r="G24" s="6" t="s">
        <v>446</v>
      </c>
      <c r="H24" s="11" t="s">
        <v>447</v>
      </c>
      <c r="I24" s="14"/>
      <c r="J24" s="14"/>
      <c r="K24" s="14"/>
      <c r="L24" s="14"/>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row>
    <row r="25" spans="1:46" ht="24.75" customHeight="1">
      <c r="A25" s="12"/>
      <c r="B25" s="13"/>
      <c r="C25" s="14"/>
      <c r="D25" s="14"/>
      <c r="E25" s="14"/>
      <c r="F25" s="14"/>
      <c r="G25" s="6" t="s">
        <v>448</v>
      </c>
      <c r="H25" s="11" t="s">
        <v>449</v>
      </c>
      <c r="I25" s="14"/>
      <c r="J25" s="14"/>
      <c r="K25" s="14"/>
      <c r="L25" s="14"/>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row>
    <row r="26" spans="1:46" ht="24.75" customHeight="1">
      <c r="A26" s="15"/>
      <c r="B26" s="16"/>
      <c r="C26" s="17"/>
      <c r="D26" s="17"/>
      <c r="E26" s="17"/>
      <c r="F26" s="17"/>
      <c r="G26" s="6" t="s">
        <v>450</v>
      </c>
      <c r="H26" s="11" t="s">
        <v>451</v>
      </c>
      <c r="I26" s="17"/>
      <c r="J26" s="17"/>
      <c r="K26" s="17"/>
      <c r="L26" s="17"/>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row>
    <row r="27" spans="1:46" ht="24.75" customHeight="1">
      <c r="A27" s="9" t="s">
        <v>38</v>
      </c>
      <c r="B27" s="10" t="s">
        <v>355</v>
      </c>
      <c r="C27" s="8">
        <v>594</v>
      </c>
      <c r="D27" s="8">
        <v>594</v>
      </c>
      <c r="E27" s="8">
        <v>0</v>
      </c>
      <c r="F27" s="6" t="s">
        <v>452</v>
      </c>
      <c r="G27" s="6" t="s">
        <v>453</v>
      </c>
      <c r="H27" s="11" t="s">
        <v>454</v>
      </c>
      <c r="I27" s="6" t="s">
        <v>455</v>
      </c>
      <c r="J27" s="11" t="s">
        <v>456</v>
      </c>
      <c r="K27" s="6" t="s">
        <v>457</v>
      </c>
      <c r="L27" s="11" t="s">
        <v>458</v>
      </c>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row>
    <row r="28" spans="1:46" ht="24.75" customHeight="1">
      <c r="A28" s="12"/>
      <c r="B28" s="13"/>
      <c r="C28" s="14"/>
      <c r="D28" s="14"/>
      <c r="E28" s="14"/>
      <c r="F28" s="14"/>
      <c r="G28" s="6" t="s">
        <v>459</v>
      </c>
      <c r="H28" s="11" t="s">
        <v>460</v>
      </c>
      <c r="I28" s="6" t="s">
        <v>461</v>
      </c>
      <c r="J28" s="11" t="s">
        <v>462</v>
      </c>
      <c r="K28" s="14"/>
      <c r="L28" s="14"/>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row>
    <row r="29" spans="1:46" ht="24.75" customHeight="1">
      <c r="A29" s="12"/>
      <c r="B29" s="13"/>
      <c r="C29" s="14"/>
      <c r="D29" s="14"/>
      <c r="E29" s="14"/>
      <c r="F29" s="14"/>
      <c r="G29" s="6" t="s">
        <v>420</v>
      </c>
      <c r="H29" s="11" t="s">
        <v>420</v>
      </c>
      <c r="I29" s="6" t="s">
        <v>463</v>
      </c>
      <c r="J29" s="11" t="s">
        <v>464</v>
      </c>
      <c r="K29" s="14"/>
      <c r="L29" s="14"/>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row>
    <row r="30" spans="1:46" ht="24.75" customHeight="1">
      <c r="A30" s="12"/>
      <c r="B30" s="13"/>
      <c r="C30" s="14"/>
      <c r="D30" s="14"/>
      <c r="E30" s="14"/>
      <c r="F30" s="14"/>
      <c r="G30" s="6" t="s">
        <v>465</v>
      </c>
      <c r="H30" s="11" t="s">
        <v>466</v>
      </c>
      <c r="I30" s="6" t="s">
        <v>467</v>
      </c>
      <c r="J30" s="11" t="s">
        <v>468</v>
      </c>
      <c r="K30" s="14"/>
      <c r="L30" s="14"/>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row>
    <row r="31" spans="1:46" ht="24.75" customHeight="1">
      <c r="A31" s="12"/>
      <c r="B31" s="13"/>
      <c r="C31" s="14"/>
      <c r="D31" s="14"/>
      <c r="E31" s="14"/>
      <c r="F31" s="14"/>
      <c r="G31" s="6" t="s">
        <v>469</v>
      </c>
      <c r="H31" s="11" t="s">
        <v>470</v>
      </c>
      <c r="I31" s="6" t="s">
        <v>471</v>
      </c>
      <c r="J31" s="11" t="s">
        <v>472</v>
      </c>
      <c r="K31" s="14"/>
      <c r="L31" s="14"/>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row>
    <row r="32" spans="1:46" ht="24.75" customHeight="1">
      <c r="A32" s="12"/>
      <c r="B32" s="13"/>
      <c r="C32" s="14"/>
      <c r="D32" s="14"/>
      <c r="E32" s="14"/>
      <c r="F32" s="14"/>
      <c r="G32" s="6" t="s">
        <v>473</v>
      </c>
      <c r="H32" s="11" t="s">
        <v>474</v>
      </c>
      <c r="I32" s="6" t="s">
        <v>475</v>
      </c>
      <c r="J32" s="11" t="s">
        <v>476</v>
      </c>
      <c r="K32" s="14"/>
      <c r="L32" s="14"/>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row>
    <row r="33" spans="1:46" ht="24.75" customHeight="1">
      <c r="A33" s="12"/>
      <c r="B33" s="13"/>
      <c r="C33" s="14"/>
      <c r="D33" s="14"/>
      <c r="E33" s="14"/>
      <c r="F33" s="14"/>
      <c r="G33" s="6" t="s">
        <v>477</v>
      </c>
      <c r="H33" s="11" t="s">
        <v>478</v>
      </c>
      <c r="I33" s="6" t="s">
        <v>479</v>
      </c>
      <c r="J33" s="11" t="s">
        <v>479</v>
      </c>
      <c r="K33" s="14"/>
      <c r="L33" s="14"/>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row>
    <row r="34" spans="1:46" ht="24.75" customHeight="1">
      <c r="A34" s="12"/>
      <c r="B34" s="13"/>
      <c r="C34" s="14"/>
      <c r="D34" s="14"/>
      <c r="E34" s="14"/>
      <c r="F34" s="14"/>
      <c r="G34" s="6" t="s">
        <v>480</v>
      </c>
      <c r="H34" s="11" t="s">
        <v>481</v>
      </c>
      <c r="I34" s="6" t="s">
        <v>482</v>
      </c>
      <c r="J34" s="11" t="s">
        <v>483</v>
      </c>
      <c r="K34" s="14"/>
      <c r="L34" s="14"/>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row>
    <row r="35" spans="1:46" ht="24.75" customHeight="1">
      <c r="A35" s="12"/>
      <c r="B35" s="13"/>
      <c r="C35" s="14"/>
      <c r="D35" s="14"/>
      <c r="E35" s="14"/>
      <c r="F35" s="14"/>
      <c r="G35" s="6" t="s">
        <v>484</v>
      </c>
      <c r="H35" s="11" t="s">
        <v>485</v>
      </c>
      <c r="I35" s="6" t="s">
        <v>486</v>
      </c>
      <c r="J35" s="11" t="s">
        <v>432</v>
      </c>
      <c r="K35" s="14"/>
      <c r="L35" s="14"/>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row>
    <row r="36" spans="1:46" ht="24.75" customHeight="1">
      <c r="A36" s="12"/>
      <c r="B36" s="13"/>
      <c r="C36" s="14"/>
      <c r="D36" s="14"/>
      <c r="E36" s="14"/>
      <c r="F36" s="14"/>
      <c r="G36" s="6" t="s">
        <v>487</v>
      </c>
      <c r="H36" s="11" t="s">
        <v>487</v>
      </c>
      <c r="I36" s="6" t="s">
        <v>488</v>
      </c>
      <c r="J36" s="11" t="s">
        <v>432</v>
      </c>
      <c r="K36" s="14"/>
      <c r="L36" s="14"/>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row>
    <row r="37" spans="1:46" ht="24.75" customHeight="1">
      <c r="A37" s="12"/>
      <c r="B37" s="13"/>
      <c r="C37" s="14"/>
      <c r="D37" s="14"/>
      <c r="E37" s="14"/>
      <c r="F37" s="14"/>
      <c r="G37" s="6" t="s">
        <v>489</v>
      </c>
      <c r="H37" s="11" t="s">
        <v>489</v>
      </c>
      <c r="I37" s="6" t="s">
        <v>490</v>
      </c>
      <c r="J37" s="11" t="s">
        <v>490</v>
      </c>
      <c r="K37" s="14"/>
      <c r="L37" s="14"/>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row>
    <row r="38" spans="1:46" ht="24.75" customHeight="1">
      <c r="A38" s="12"/>
      <c r="B38" s="13"/>
      <c r="C38" s="14"/>
      <c r="D38" s="14"/>
      <c r="E38" s="14"/>
      <c r="F38" s="14"/>
      <c r="G38" s="6" t="s">
        <v>491</v>
      </c>
      <c r="H38" s="11" t="s">
        <v>491</v>
      </c>
      <c r="I38" s="14"/>
      <c r="J38" s="14"/>
      <c r="K38" s="14"/>
      <c r="L38" s="14"/>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row>
    <row r="39" spans="1:46" ht="24.75" customHeight="1">
      <c r="A39" s="12"/>
      <c r="B39" s="13"/>
      <c r="C39" s="14"/>
      <c r="D39" s="14"/>
      <c r="E39" s="14"/>
      <c r="F39" s="14"/>
      <c r="G39" s="6" t="s">
        <v>492</v>
      </c>
      <c r="H39" s="11" t="s">
        <v>481</v>
      </c>
      <c r="I39" s="14"/>
      <c r="J39" s="14"/>
      <c r="K39" s="14"/>
      <c r="L39" s="14"/>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row>
    <row r="40" spans="1:46" ht="24.75" customHeight="1">
      <c r="A40" s="12"/>
      <c r="B40" s="13"/>
      <c r="C40" s="14"/>
      <c r="D40" s="14"/>
      <c r="E40" s="14"/>
      <c r="F40" s="14"/>
      <c r="G40" s="6" t="s">
        <v>493</v>
      </c>
      <c r="H40" s="11" t="s">
        <v>494</v>
      </c>
      <c r="I40" s="14"/>
      <c r="J40" s="14"/>
      <c r="K40" s="14"/>
      <c r="L40" s="14"/>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row>
    <row r="41" spans="1:46" ht="24.75" customHeight="1">
      <c r="A41" s="12"/>
      <c r="B41" s="13"/>
      <c r="C41" s="14"/>
      <c r="D41" s="14"/>
      <c r="E41" s="14"/>
      <c r="F41" s="14"/>
      <c r="G41" s="6" t="s">
        <v>495</v>
      </c>
      <c r="H41" s="11" t="s">
        <v>495</v>
      </c>
      <c r="I41" s="14"/>
      <c r="J41" s="14"/>
      <c r="K41" s="14"/>
      <c r="L41" s="14"/>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row>
    <row r="42" spans="1:46" ht="24.75" customHeight="1">
      <c r="A42" s="15"/>
      <c r="B42" s="16"/>
      <c r="C42" s="17"/>
      <c r="D42" s="17"/>
      <c r="E42" s="17"/>
      <c r="F42" s="17"/>
      <c r="G42" s="6" t="s">
        <v>496</v>
      </c>
      <c r="H42" s="11" t="s">
        <v>496</v>
      </c>
      <c r="I42" s="17"/>
      <c r="J42" s="17"/>
      <c r="K42" s="17"/>
      <c r="L42" s="17"/>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row>
    <row r="43" spans="1:46" ht="24.75" customHeight="1">
      <c r="A43" s="9" t="s">
        <v>38</v>
      </c>
      <c r="B43" s="10" t="s">
        <v>353</v>
      </c>
      <c r="C43" s="8">
        <v>300</v>
      </c>
      <c r="D43" s="8">
        <v>300</v>
      </c>
      <c r="E43" s="8">
        <v>0</v>
      </c>
      <c r="F43" s="6" t="s">
        <v>497</v>
      </c>
      <c r="G43" s="6" t="s">
        <v>498</v>
      </c>
      <c r="H43" s="11" t="s">
        <v>499</v>
      </c>
      <c r="I43" s="6" t="s">
        <v>500</v>
      </c>
      <c r="J43" s="11" t="s">
        <v>501</v>
      </c>
      <c r="K43" s="6" t="s">
        <v>502</v>
      </c>
      <c r="L43" s="11" t="s">
        <v>503</v>
      </c>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row>
    <row r="44" spans="1:46" ht="24.75" customHeight="1">
      <c r="A44" s="12"/>
      <c r="B44" s="13"/>
      <c r="C44" s="14"/>
      <c r="D44" s="14"/>
      <c r="E44" s="14"/>
      <c r="F44" s="14"/>
      <c r="G44" s="6" t="s">
        <v>504</v>
      </c>
      <c r="H44" s="11" t="s">
        <v>505</v>
      </c>
      <c r="I44" s="6" t="s">
        <v>506</v>
      </c>
      <c r="J44" s="11" t="s">
        <v>507</v>
      </c>
      <c r="K44" s="14"/>
      <c r="L44" s="14"/>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row>
    <row r="45" spans="1:46" ht="24.75" customHeight="1">
      <c r="A45" s="15"/>
      <c r="B45" s="16"/>
      <c r="C45" s="17"/>
      <c r="D45" s="17"/>
      <c r="E45" s="17"/>
      <c r="F45" s="17"/>
      <c r="G45" s="17"/>
      <c r="H45" s="17"/>
      <c r="I45" s="6" t="s">
        <v>508</v>
      </c>
      <c r="J45" s="11" t="s">
        <v>509</v>
      </c>
      <c r="K45" s="17"/>
      <c r="L45" s="17"/>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row>
    <row r="46" spans="1:46" ht="24.75" customHeight="1">
      <c r="A46" s="9" t="s">
        <v>38</v>
      </c>
      <c r="B46" s="10" t="s">
        <v>352</v>
      </c>
      <c r="C46" s="8">
        <v>1074.15</v>
      </c>
      <c r="D46" s="8">
        <v>1074.15</v>
      </c>
      <c r="E46" s="8">
        <v>0</v>
      </c>
      <c r="F46" s="6" t="s">
        <v>510</v>
      </c>
      <c r="G46" s="6" t="s">
        <v>397</v>
      </c>
      <c r="H46" s="11" t="s">
        <v>511</v>
      </c>
      <c r="I46" s="6" t="s">
        <v>512</v>
      </c>
      <c r="J46" s="11" t="s">
        <v>513</v>
      </c>
      <c r="K46" s="6" t="s">
        <v>514</v>
      </c>
      <c r="L46" s="11" t="s">
        <v>515</v>
      </c>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row>
    <row r="47" spans="1:46" ht="24.75" customHeight="1">
      <c r="A47" s="12"/>
      <c r="B47" s="13"/>
      <c r="C47" s="14"/>
      <c r="D47" s="14"/>
      <c r="E47" s="14"/>
      <c r="F47" s="14"/>
      <c r="G47" s="6" t="s">
        <v>516</v>
      </c>
      <c r="H47" s="11" t="s">
        <v>517</v>
      </c>
      <c r="I47" s="6" t="s">
        <v>518</v>
      </c>
      <c r="J47" s="11" t="s">
        <v>519</v>
      </c>
      <c r="K47" s="14"/>
      <c r="L47" s="14"/>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row>
    <row r="48" spans="1:46" ht="24.75" customHeight="1">
      <c r="A48" s="12"/>
      <c r="B48" s="13"/>
      <c r="C48" s="14"/>
      <c r="D48" s="14"/>
      <c r="E48" s="14"/>
      <c r="F48" s="14"/>
      <c r="G48" s="6" t="s">
        <v>520</v>
      </c>
      <c r="H48" s="11" t="s">
        <v>405</v>
      </c>
      <c r="I48" s="6" t="s">
        <v>521</v>
      </c>
      <c r="J48" s="11" t="s">
        <v>432</v>
      </c>
      <c r="K48" s="14"/>
      <c r="L48" s="14"/>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row>
    <row r="49" spans="1:46" ht="24.75" customHeight="1">
      <c r="A49" s="12"/>
      <c r="B49" s="13"/>
      <c r="C49" s="14"/>
      <c r="D49" s="14"/>
      <c r="E49" s="14"/>
      <c r="F49" s="14"/>
      <c r="G49" s="6" t="s">
        <v>406</v>
      </c>
      <c r="H49" s="11" t="s">
        <v>407</v>
      </c>
      <c r="I49" s="14"/>
      <c r="J49" s="14"/>
      <c r="K49" s="14"/>
      <c r="L49" s="14"/>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row>
    <row r="50" spans="1:46" ht="24.75" customHeight="1">
      <c r="A50" s="12"/>
      <c r="B50" s="13"/>
      <c r="C50" s="14"/>
      <c r="D50" s="14"/>
      <c r="E50" s="14"/>
      <c r="F50" s="14"/>
      <c r="G50" s="6" t="s">
        <v>522</v>
      </c>
      <c r="H50" s="11" t="s">
        <v>523</v>
      </c>
      <c r="I50" s="14"/>
      <c r="J50" s="14"/>
      <c r="K50" s="14"/>
      <c r="L50" s="14"/>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row>
    <row r="51" spans="1:46" ht="24.75" customHeight="1">
      <c r="A51" s="12"/>
      <c r="B51" s="13"/>
      <c r="C51" s="14"/>
      <c r="D51" s="14"/>
      <c r="E51" s="14"/>
      <c r="F51" s="14"/>
      <c r="G51" s="6" t="s">
        <v>524</v>
      </c>
      <c r="H51" s="11" t="s">
        <v>515</v>
      </c>
      <c r="I51" s="14"/>
      <c r="J51" s="14"/>
      <c r="K51" s="14"/>
      <c r="L51" s="14"/>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row>
    <row r="52" spans="1:46" ht="24.75" customHeight="1">
      <c r="A52" s="12"/>
      <c r="B52" s="13"/>
      <c r="C52" s="14"/>
      <c r="D52" s="14"/>
      <c r="E52" s="14"/>
      <c r="F52" s="14"/>
      <c r="G52" s="6" t="s">
        <v>411</v>
      </c>
      <c r="H52" s="11" t="s">
        <v>412</v>
      </c>
      <c r="I52" s="14"/>
      <c r="J52" s="14"/>
      <c r="K52" s="14"/>
      <c r="L52" s="14"/>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row>
    <row r="53" spans="1:46" ht="24.75" customHeight="1">
      <c r="A53" s="15"/>
      <c r="B53" s="16"/>
      <c r="C53" s="17"/>
      <c r="D53" s="17"/>
      <c r="E53" s="17"/>
      <c r="F53" s="17"/>
      <c r="G53" s="6" t="s">
        <v>525</v>
      </c>
      <c r="H53" s="11" t="s">
        <v>410</v>
      </c>
      <c r="I53" s="17"/>
      <c r="J53" s="17"/>
      <c r="K53" s="17"/>
      <c r="L53" s="17"/>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row>
    <row r="54" spans="1:46" ht="24.75" customHeight="1">
      <c r="A54" s="9" t="s">
        <v>38</v>
      </c>
      <c r="B54" s="10" t="s">
        <v>362</v>
      </c>
      <c r="C54" s="8">
        <v>230</v>
      </c>
      <c r="D54" s="8">
        <v>230</v>
      </c>
      <c r="E54" s="8">
        <v>0</v>
      </c>
      <c r="F54" s="6" t="s">
        <v>526</v>
      </c>
      <c r="G54" s="6" t="s">
        <v>527</v>
      </c>
      <c r="H54" s="11" t="s">
        <v>528</v>
      </c>
      <c r="I54" s="6" t="s">
        <v>529</v>
      </c>
      <c r="J54" s="11" t="s">
        <v>530</v>
      </c>
      <c r="K54" s="6" t="s">
        <v>531</v>
      </c>
      <c r="L54" s="11" t="s">
        <v>532</v>
      </c>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row>
    <row r="55" spans="1:46" ht="24.75" customHeight="1">
      <c r="A55" s="12"/>
      <c r="B55" s="13"/>
      <c r="C55" s="14"/>
      <c r="D55" s="14"/>
      <c r="E55" s="14"/>
      <c r="F55" s="14"/>
      <c r="G55" s="6" t="s">
        <v>533</v>
      </c>
      <c r="H55" s="11" t="s">
        <v>534</v>
      </c>
      <c r="I55" s="6" t="s">
        <v>535</v>
      </c>
      <c r="J55" s="11" t="s">
        <v>536</v>
      </c>
      <c r="K55" s="14"/>
      <c r="L55" s="14"/>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row>
    <row r="56" spans="1:46" ht="24.75" customHeight="1">
      <c r="A56" s="12"/>
      <c r="B56" s="13"/>
      <c r="C56" s="14"/>
      <c r="D56" s="14"/>
      <c r="E56" s="14"/>
      <c r="F56" s="14"/>
      <c r="G56" s="6" t="s">
        <v>537</v>
      </c>
      <c r="H56" s="11" t="s">
        <v>538</v>
      </c>
      <c r="I56" s="14"/>
      <c r="J56" s="14"/>
      <c r="K56" s="14"/>
      <c r="L56" s="14"/>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row>
    <row r="57" spans="1:46" ht="24.75" customHeight="1">
      <c r="A57" s="12"/>
      <c r="B57" s="13"/>
      <c r="C57" s="14"/>
      <c r="D57" s="14"/>
      <c r="E57" s="14"/>
      <c r="F57" s="14"/>
      <c r="G57" s="6" t="s">
        <v>539</v>
      </c>
      <c r="H57" s="11" t="s">
        <v>540</v>
      </c>
      <c r="I57" s="14"/>
      <c r="J57" s="14"/>
      <c r="K57" s="14"/>
      <c r="L57" s="14"/>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row>
    <row r="58" spans="1:46" ht="24.75" customHeight="1">
      <c r="A58" s="12"/>
      <c r="B58" s="13"/>
      <c r="C58" s="14"/>
      <c r="D58" s="14"/>
      <c r="E58" s="14"/>
      <c r="F58" s="14"/>
      <c r="G58" s="6" t="s">
        <v>541</v>
      </c>
      <c r="H58" s="11" t="s">
        <v>542</v>
      </c>
      <c r="I58" s="14"/>
      <c r="J58" s="14"/>
      <c r="K58" s="14"/>
      <c r="L58" s="14"/>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row>
    <row r="59" spans="1:46" ht="24.75" customHeight="1">
      <c r="A59" s="15"/>
      <c r="B59" s="16"/>
      <c r="C59" s="17"/>
      <c r="D59" s="17"/>
      <c r="E59" s="17"/>
      <c r="F59" s="17"/>
      <c r="G59" s="6" t="s">
        <v>543</v>
      </c>
      <c r="H59" s="11" t="s">
        <v>528</v>
      </c>
      <c r="I59" s="17"/>
      <c r="J59" s="17"/>
      <c r="K59" s="17"/>
      <c r="L59" s="17"/>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row>
  </sheetData>
  <sheetProtection/>
  <mergeCells count="81">
    <mergeCell ref="A2:L2"/>
    <mergeCell ref="A3:L3"/>
    <mergeCell ref="G4:L4"/>
    <mergeCell ref="G5:H5"/>
    <mergeCell ref="I5:J5"/>
    <mergeCell ref="K5:L5"/>
    <mergeCell ref="A6:B6"/>
    <mergeCell ref="A7:B7"/>
    <mergeCell ref="A9:A15"/>
    <mergeCell ref="A16:A21"/>
    <mergeCell ref="A22:A26"/>
    <mergeCell ref="A27:A42"/>
    <mergeCell ref="A43:A45"/>
    <mergeCell ref="A46:A53"/>
    <mergeCell ref="A54:A59"/>
    <mergeCell ref="B9:B15"/>
    <mergeCell ref="B16:B21"/>
    <mergeCell ref="B22:B26"/>
    <mergeCell ref="B27:B42"/>
    <mergeCell ref="B43:B45"/>
    <mergeCell ref="B46:B53"/>
    <mergeCell ref="B54:B59"/>
    <mergeCell ref="C9:C15"/>
    <mergeCell ref="C16:C21"/>
    <mergeCell ref="C22:C26"/>
    <mergeCell ref="C27:C42"/>
    <mergeCell ref="C43:C45"/>
    <mergeCell ref="C46:C53"/>
    <mergeCell ref="C54:C59"/>
    <mergeCell ref="D9:D15"/>
    <mergeCell ref="D16:D21"/>
    <mergeCell ref="D22:D26"/>
    <mergeCell ref="D27:D42"/>
    <mergeCell ref="D43:D45"/>
    <mergeCell ref="D46:D53"/>
    <mergeCell ref="D54:D59"/>
    <mergeCell ref="E9:E15"/>
    <mergeCell ref="E16:E21"/>
    <mergeCell ref="E22:E26"/>
    <mergeCell ref="E27:E42"/>
    <mergeCell ref="E43:E45"/>
    <mergeCell ref="E46:E53"/>
    <mergeCell ref="E54:E59"/>
    <mergeCell ref="F4:F5"/>
    <mergeCell ref="F9:F15"/>
    <mergeCell ref="F16:F21"/>
    <mergeCell ref="F22:F26"/>
    <mergeCell ref="F27:F42"/>
    <mergeCell ref="F43:F45"/>
    <mergeCell ref="F46:F53"/>
    <mergeCell ref="F54:F59"/>
    <mergeCell ref="G44:G45"/>
    <mergeCell ref="H44:H45"/>
    <mergeCell ref="I9:I15"/>
    <mergeCell ref="I20:I21"/>
    <mergeCell ref="I23:I26"/>
    <mergeCell ref="I37:I42"/>
    <mergeCell ref="I48:I53"/>
    <mergeCell ref="I55:I59"/>
    <mergeCell ref="J9:J15"/>
    <mergeCell ref="J20:J21"/>
    <mergeCell ref="J23:J26"/>
    <mergeCell ref="J37:J42"/>
    <mergeCell ref="J48:J53"/>
    <mergeCell ref="J55:J59"/>
    <mergeCell ref="K9:K15"/>
    <mergeCell ref="K17:K21"/>
    <mergeCell ref="K22:K26"/>
    <mergeCell ref="K27:K42"/>
    <mergeCell ref="K43:K45"/>
    <mergeCell ref="K46:K53"/>
    <mergeCell ref="K54:K59"/>
    <mergeCell ref="L9:L15"/>
    <mergeCell ref="L17:L21"/>
    <mergeCell ref="L22:L26"/>
    <mergeCell ref="L27:L42"/>
    <mergeCell ref="L43:L45"/>
    <mergeCell ref="L46:L53"/>
    <mergeCell ref="L54:L59"/>
    <mergeCell ref="A4:B5"/>
    <mergeCell ref="C4:E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3"/>
  <sheetViews>
    <sheetView showGridLines="0" showZeros="0" workbookViewId="0" topLeftCell="A1">
      <selection activeCell="A1" sqref="A1"/>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s>
  <sheetData>
    <row r="1" spans="1:4" ht="20.25" customHeight="1">
      <c r="A1" s="106"/>
      <c r="B1" s="106"/>
      <c r="C1" s="106"/>
      <c r="D1" s="28" t="s">
        <v>3</v>
      </c>
    </row>
    <row r="2" spans="1:4" ht="20.25" customHeight="1">
      <c r="A2" s="24" t="s">
        <v>4</v>
      </c>
      <c r="B2" s="24"/>
      <c r="C2" s="24"/>
      <c r="D2" s="24"/>
    </row>
    <row r="3" spans="1:4" ht="20.25" customHeight="1">
      <c r="A3" s="107" t="s">
        <v>0</v>
      </c>
      <c r="B3" s="108"/>
      <c r="C3" s="47"/>
      <c r="D3" s="28" t="s">
        <v>5</v>
      </c>
    </row>
    <row r="4" spans="1:4" ht="19.5" customHeight="1">
      <c r="A4" s="109" t="s">
        <v>6</v>
      </c>
      <c r="B4" s="110"/>
      <c r="C4" s="109" t="s">
        <v>7</v>
      </c>
      <c r="D4" s="110"/>
    </row>
    <row r="5" spans="1:4" ht="19.5" customHeight="1">
      <c r="A5" s="112" t="s">
        <v>8</v>
      </c>
      <c r="B5" s="112" t="s">
        <v>9</v>
      </c>
      <c r="C5" s="112" t="s">
        <v>8</v>
      </c>
      <c r="D5" s="160" t="s">
        <v>9</v>
      </c>
    </row>
    <row r="6" spans="1:4" ht="19.5" customHeight="1">
      <c r="A6" s="127" t="s">
        <v>10</v>
      </c>
      <c r="B6" s="161">
        <v>11497.49</v>
      </c>
      <c r="C6" s="127" t="s">
        <v>11</v>
      </c>
      <c r="D6" s="161">
        <v>10979.5</v>
      </c>
    </row>
    <row r="7" spans="1:4" ht="19.5" customHeight="1">
      <c r="A7" s="127" t="s">
        <v>12</v>
      </c>
      <c r="B7" s="116">
        <v>0</v>
      </c>
      <c r="C7" s="127" t="s">
        <v>13</v>
      </c>
      <c r="D7" s="161">
        <v>0</v>
      </c>
    </row>
    <row r="8" spans="1:4" ht="19.5" customHeight="1">
      <c r="A8" s="115" t="s">
        <v>14</v>
      </c>
      <c r="B8" s="161">
        <v>0</v>
      </c>
      <c r="C8" s="162" t="s">
        <v>15</v>
      </c>
      <c r="D8" s="161">
        <v>0</v>
      </c>
    </row>
    <row r="9" spans="1:4" ht="19.5" customHeight="1">
      <c r="A9" s="127" t="s">
        <v>16</v>
      </c>
      <c r="B9" s="153">
        <v>0</v>
      </c>
      <c r="C9" s="127" t="s">
        <v>17</v>
      </c>
      <c r="D9" s="161">
        <v>0</v>
      </c>
    </row>
    <row r="10" spans="1:4" ht="19.5" customHeight="1">
      <c r="A10" s="127" t="s">
        <v>18</v>
      </c>
      <c r="B10" s="161">
        <v>0</v>
      </c>
      <c r="C10" s="127" t="s">
        <v>19</v>
      </c>
      <c r="D10" s="161">
        <v>0</v>
      </c>
    </row>
    <row r="11" spans="1:4" ht="19.5" customHeight="1">
      <c r="A11" s="127" t="s">
        <v>20</v>
      </c>
      <c r="B11" s="161">
        <v>0</v>
      </c>
      <c r="C11" s="127" t="s">
        <v>21</v>
      </c>
      <c r="D11" s="161">
        <v>0</v>
      </c>
    </row>
    <row r="12" spans="1:4" ht="19.5" customHeight="1">
      <c r="A12" s="127"/>
      <c r="B12" s="161"/>
      <c r="C12" s="127" t="s">
        <v>22</v>
      </c>
      <c r="D12" s="161">
        <v>0</v>
      </c>
    </row>
    <row r="13" spans="1:4" ht="19.5" customHeight="1">
      <c r="A13" s="122"/>
      <c r="B13" s="161"/>
      <c r="C13" s="127" t="s">
        <v>23</v>
      </c>
      <c r="D13" s="161">
        <v>327.65</v>
      </c>
    </row>
    <row r="14" spans="1:4" ht="19.5" customHeight="1">
      <c r="A14" s="122"/>
      <c r="B14" s="161"/>
      <c r="C14" s="127" t="s">
        <v>24</v>
      </c>
      <c r="D14" s="161">
        <v>0</v>
      </c>
    </row>
    <row r="15" spans="1:4" ht="19.5" customHeight="1">
      <c r="A15" s="122"/>
      <c r="B15" s="161"/>
      <c r="C15" s="127" t="s">
        <v>25</v>
      </c>
      <c r="D15" s="161">
        <v>80.37</v>
      </c>
    </row>
    <row r="16" spans="1:4" ht="19.5" customHeight="1">
      <c r="A16" s="122"/>
      <c r="B16" s="161"/>
      <c r="C16" s="127" t="s">
        <v>26</v>
      </c>
      <c r="D16" s="161">
        <v>0</v>
      </c>
    </row>
    <row r="17" spans="1:4" ht="19.5" customHeight="1">
      <c r="A17" s="122"/>
      <c r="B17" s="161"/>
      <c r="C17" s="127" t="s">
        <v>27</v>
      </c>
      <c r="D17" s="161">
        <v>0</v>
      </c>
    </row>
    <row r="18" spans="1:4" ht="19.5" customHeight="1">
      <c r="A18" s="122"/>
      <c r="B18" s="161"/>
      <c r="C18" s="127" t="s">
        <v>28</v>
      </c>
      <c r="D18" s="161">
        <v>0</v>
      </c>
    </row>
    <row r="19" spans="1:4" ht="19.5" customHeight="1">
      <c r="A19" s="122"/>
      <c r="B19" s="161"/>
      <c r="C19" s="127" t="s">
        <v>29</v>
      </c>
      <c r="D19" s="161">
        <v>0</v>
      </c>
    </row>
    <row r="20" spans="1:4" ht="19.5" customHeight="1">
      <c r="A20" s="122"/>
      <c r="B20" s="161"/>
      <c r="C20" s="127" t="s">
        <v>30</v>
      </c>
      <c r="D20" s="161">
        <v>0</v>
      </c>
    </row>
    <row r="21" spans="1:4" ht="19.5" customHeight="1">
      <c r="A21" s="122"/>
      <c r="B21" s="161"/>
      <c r="C21" s="127" t="s">
        <v>31</v>
      </c>
      <c r="D21" s="161">
        <v>0</v>
      </c>
    </row>
    <row r="22" spans="1:4" ht="19.5" customHeight="1">
      <c r="A22" s="122"/>
      <c r="B22" s="161"/>
      <c r="C22" s="127" t="s">
        <v>32</v>
      </c>
      <c r="D22" s="161">
        <v>0</v>
      </c>
    </row>
    <row r="23" spans="1:4" ht="19.5" customHeight="1">
      <c r="A23" s="122"/>
      <c r="B23" s="161"/>
      <c r="C23" s="127" t="s">
        <v>33</v>
      </c>
      <c r="D23" s="161">
        <v>0</v>
      </c>
    </row>
    <row r="24" spans="1:4" ht="19.5" customHeight="1">
      <c r="A24" s="122"/>
      <c r="B24" s="161"/>
      <c r="C24" s="127" t="s">
        <v>34</v>
      </c>
      <c r="D24" s="161">
        <v>0</v>
      </c>
    </row>
    <row r="25" spans="1:4" ht="19.5" customHeight="1">
      <c r="A25" s="122"/>
      <c r="B25" s="161"/>
      <c r="C25" s="127" t="s">
        <v>35</v>
      </c>
      <c r="D25" s="161">
        <v>160.34</v>
      </c>
    </row>
    <row r="26" spans="1:4" ht="19.5" customHeight="1">
      <c r="A26" s="127"/>
      <c r="B26" s="161"/>
      <c r="C26" s="127" t="s">
        <v>36</v>
      </c>
      <c r="D26" s="161">
        <v>0</v>
      </c>
    </row>
    <row r="27" spans="1:4" ht="19.5" customHeight="1">
      <c r="A27" s="127"/>
      <c r="B27" s="161"/>
      <c r="C27" s="127" t="s">
        <v>37</v>
      </c>
      <c r="D27" s="161">
        <v>0</v>
      </c>
    </row>
    <row r="28" spans="1:4" ht="19.5" customHeight="1">
      <c r="A28" s="127" t="s">
        <v>38</v>
      </c>
      <c r="B28" s="161"/>
      <c r="C28" s="127" t="s">
        <v>39</v>
      </c>
      <c r="D28" s="161">
        <v>0</v>
      </c>
    </row>
    <row r="29" spans="1:4" ht="19.5" customHeight="1">
      <c r="A29" s="127"/>
      <c r="B29" s="161"/>
      <c r="C29" s="127" t="s">
        <v>40</v>
      </c>
      <c r="D29" s="161">
        <v>0</v>
      </c>
    </row>
    <row r="30" spans="1:4" ht="19.5" customHeight="1">
      <c r="A30" s="131"/>
      <c r="B30" s="116"/>
      <c r="C30" s="131" t="s">
        <v>41</v>
      </c>
      <c r="D30" s="116">
        <v>0</v>
      </c>
    </row>
    <row r="31" spans="1:4" ht="19.5" customHeight="1">
      <c r="A31" s="134"/>
      <c r="B31" s="119"/>
      <c r="C31" s="134" t="s">
        <v>42</v>
      </c>
      <c r="D31" s="119">
        <v>0</v>
      </c>
    </row>
    <row r="32" spans="1:4" ht="19.5" customHeight="1">
      <c r="A32" s="134"/>
      <c r="B32" s="119"/>
      <c r="C32" s="134" t="s">
        <v>43</v>
      </c>
      <c r="D32" s="119">
        <v>0</v>
      </c>
    </row>
    <row r="33" spans="1:4" ht="19.5" customHeight="1">
      <c r="A33" s="134"/>
      <c r="B33" s="119"/>
      <c r="C33" s="134" t="s">
        <v>44</v>
      </c>
      <c r="D33" s="119">
        <v>0</v>
      </c>
    </row>
    <row r="34" spans="1:4" ht="19.5" customHeight="1">
      <c r="A34" s="134"/>
      <c r="B34" s="119"/>
      <c r="C34" s="134" t="s">
        <v>45</v>
      </c>
      <c r="D34" s="119">
        <v>0</v>
      </c>
    </row>
    <row r="35" spans="1:4" ht="19.5" customHeight="1">
      <c r="A35" s="134"/>
      <c r="B35" s="119"/>
      <c r="C35" s="134" t="s">
        <v>46</v>
      </c>
      <c r="D35" s="119">
        <v>0</v>
      </c>
    </row>
    <row r="36" spans="1:4" ht="19.5" customHeight="1">
      <c r="A36" s="134"/>
      <c r="B36" s="119"/>
      <c r="C36" s="134"/>
      <c r="D36" s="137"/>
    </row>
    <row r="37" spans="1:4" ht="19.5" customHeight="1">
      <c r="A37" s="136" t="s">
        <v>47</v>
      </c>
      <c r="B37" s="137">
        <f>SUM(B6:B34)</f>
        <v>11497.49</v>
      </c>
      <c r="C37" s="136" t="s">
        <v>48</v>
      </c>
      <c r="D37" s="137">
        <f>SUM(D6:D35)</f>
        <v>11547.86</v>
      </c>
    </row>
    <row r="38" spans="1:4" ht="19.5" customHeight="1">
      <c r="A38" s="134" t="s">
        <v>49</v>
      </c>
      <c r="B38" s="119">
        <v>0</v>
      </c>
      <c r="C38" s="134" t="s">
        <v>50</v>
      </c>
      <c r="D38" s="119">
        <v>0</v>
      </c>
    </row>
    <row r="39" spans="1:4" ht="19.5" customHeight="1">
      <c r="A39" s="134" t="s">
        <v>51</v>
      </c>
      <c r="B39" s="119">
        <v>50.37</v>
      </c>
      <c r="C39" s="134" t="s">
        <v>52</v>
      </c>
      <c r="D39" s="119">
        <v>0</v>
      </c>
    </row>
    <row r="40" spans="1:4" ht="19.5" customHeight="1">
      <c r="A40" s="134"/>
      <c r="B40" s="119"/>
      <c r="C40" s="134" t="s">
        <v>53</v>
      </c>
      <c r="D40" s="119">
        <v>0</v>
      </c>
    </row>
    <row r="41" spans="1:4" ht="19.5" customHeight="1">
      <c r="A41" s="163"/>
      <c r="B41" s="164"/>
      <c r="C41" s="163"/>
      <c r="D41" s="165"/>
    </row>
    <row r="42" spans="1:4" ht="19.5" customHeight="1">
      <c r="A42" s="166" t="s">
        <v>54</v>
      </c>
      <c r="B42" s="167">
        <f>SUM(B37:B39)</f>
        <v>11547.86</v>
      </c>
      <c r="C42" s="166" t="s">
        <v>55</v>
      </c>
      <c r="D42" s="168">
        <f>SUM(D37,D38,D40)</f>
        <v>11547.86</v>
      </c>
    </row>
    <row r="43" spans="1:4" ht="20.25" customHeight="1">
      <c r="A43" s="169"/>
      <c r="B43" s="170"/>
      <c r="C43" s="171"/>
      <c r="D43" s="106"/>
    </row>
  </sheetData>
  <sheetProtection/>
  <mergeCells count="3">
    <mergeCell ref="A2:D2"/>
    <mergeCell ref="A4:B4"/>
    <mergeCell ref="C4:D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5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7"/>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21"/>
      <c r="B1" s="22"/>
      <c r="C1" s="22"/>
      <c r="D1" s="22"/>
      <c r="E1" s="22"/>
      <c r="F1" s="22"/>
      <c r="G1" s="22"/>
      <c r="H1" s="22"/>
      <c r="I1" s="22"/>
      <c r="J1" s="22"/>
      <c r="K1" s="22"/>
      <c r="L1" s="22"/>
      <c r="M1" s="22"/>
      <c r="N1" s="22"/>
      <c r="O1" s="22"/>
      <c r="P1" s="22"/>
      <c r="Q1" s="22"/>
      <c r="R1" s="22"/>
      <c r="S1" s="102"/>
      <c r="T1" s="159" t="s">
        <v>56</v>
      </c>
    </row>
    <row r="2" spans="1:20" ht="19.5" customHeight="1">
      <c r="A2" s="24" t="s">
        <v>57</v>
      </c>
      <c r="B2" s="24"/>
      <c r="C2" s="24"/>
      <c r="D2" s="24"/>
      <c r="E2" s="24"/>
      <c r="F2" s="24"/>
      <c r="G2" s="24"/>
      <c r="H2" s="24"/>
      <c r="I2" s="24"/>
      <c r="J2" s="24"/>
      <c r="K2" s="24"/>
      <c r="L2" s="24"/>
      <c r="M2" s="24"/>
      <c r="N2" s="24"/>
      <c r="O2" s="24"/>
      <c r="P2" s="24"/>
      <c r="Q2" s="24"/>
      <c r="R2" s="24"/>
      <c r="S2" s="24"/>
      <c r="T2" s="24"/>
    </row>
    <row r="3" spans="1:20" ht="19.5" customHeight="1">
      <c r="A3" s="25" t="s">
        <v>0</v>
      </c>
      <c r="B3" s="26"/>
      <c r="C3" s="26"/>
      <c r="D3" s="26"/>
      <c r="E3" s="26"/>
      <c r="F3" s="50"/>
      <c r="G3" s="50"/>
      <c r="H3" s="50"/>
      <c r="I3" s="50"/>
      <c r="J3" s="94"/>
      <c r="K3" s="94"/>
      <c r="L3" s="94"/>
      <c r="M3" s="94"/>
      <c r="N3" s="94"/>
      <c r="O3" s="94"/>
      <c r="P3" s="94"/>
      <c r="Q3" s="94"/>
      <c r="R3" s="94"/>
      <c r="S3" s="81"/>
      <c r="T3" s="28" t="s">
        <v>5</v>
      </c>
    </row>
    <row r="4" spans="1:20" ht="19.5" customHeight="1">
      <c r="A4" s="29" t="s">
        <v>58</v>
      </c>
      <c r="B4" s="30"/>
      <c r="C4" s="30"/>
      <c r="D4" s="30"/>
      <c r="E4" s="31"/>
      <c r="F4" s="73" t="s">
        <v>59</v>
      </c>
      <c r="G4" s="33" t="s">
        <v>60</v>
      </c>
      <c r="H4" s="36" t="s">
        <v>61</v>
      </c>
      <c r="I4" s="36" t="s">
        <v>62</v>
      </c>
      <c r="J4" s="36" t="s">
        <v>63</v>
      </c>
      <c r="K4" s="36" t="s">
        <v>64</v>
      </c>
      <c r="L4" s="36"/>
      <c r="M4" s="154" t="s">
        <v>65</v>
      </c>
      <c r="N4" s="91" t="s">
        <v>66</v>
      </c>
      <c r="O4" s="92"/>
      <c r="P4" s="92"/>
      <c r="Q4" s="92"/>
      <c r="R4" s="93"/>
      <c r="S4" s="73" t="s">
        <v>67</v>
      </c>
      <c r="T4" s="36" t="s">
        <v>68</v>
      </c>
    </row>
    <row r="5" spans="1:20" ht="19.5" customHeight="1">
      <c r="A5" s="29" t="s">
        <v>69</v>
      </c>
      <c r="B5" s="30"/>
      <c r="C5" s="31"/>
      <c r="D5" s="75" t="s">
        <v>70</v>
      </c>
      <c r="E5" s="35" t="s">
        <v>71</v>
      </c>
      <c r="F5" s="36"/>
      <c r="G5" s="33"/>
      <c r="H5" s="36"/>
      <c r="I5" s="36"/>
      <c r="J5" s="36"/>
      <c r="K5" s="155" t="s">
        <v>72</v>
      </c>
      <c r="L5" s="36" t="s">
        <v>73</v>
      </c>
      <c r="M5" s="156"/>
      <c r="N5" s="87" t="s">
        <v>74</v>
      </c>
      <c r="O5" s="87" t="s">
        <v>75</v>
      </c>
      <c r="P5" s="87" t="s">
        <v>76</v>
      </c>
      <c r="Q5" s="87" t="s">
        <v>77</v>
      </c>
      <c r="R5" s="87" t="s">
        <v>78</v>
      </c>
      <c r="S5" s="36"/>
      <c r="T5" s="36"/>
    </row>
    <row r="6" spans="1:20" ht="30.75" customHeight="1">
      <c r="A6" s="38" t="s">
        <v>79</v>
      </c>
      <c r="B6" s="37" t="s">
        <v>80</v>
      </c>
      <c r="C6" s="39" t="s">
        <v>81</v>
      </c>
      <c r="D6" s="41"/>
      <c r="E6" s="41"/>
      <c r="F6" s="42"/>
      <c r="G6" s="43"/>
      <c r="H6" s="42"/>
      <c r="I6" s="42"/>
      <c r="J6" s="42"/>
      <c r="K6" s="157"/>
      <c r="L6" s="42"/>
      <c r="M6" s="158"/>
      <c r="N6" s="42"/>
      <c r="O6" s="42"/>
      <c r="P6" s="42"/>
      <c r="Q6" s="42"/>
      <c r="R6" s="42"/>
      <c r="S6" s="42"/>
      <c r="T6" s="42"/>
    </row>
    <row r="7" spans="1:20" ht="19.5" customHeight="1">
      <c r="A7" s="44" t="s">
        <v>38</v>
      </c>
      <c r="B7" s="44" t="s">
        <v>38</v>
      </c>
      <c r="C7" s="44" t="s">
        <v>38</v>
      </c>
      <c r="D7" s="44" t="s">
        <v>38</v>
      </c>
      <c r="E7" s="44" t="s">
        <v>59</v>
      </c>
      <c r="F7" s="62">
        <v>11547.86</v>
      </c>
      <c r="G7" s="62">
        <v>50.37</v>
      </c>
      <c r="H7" s="62">
        <v>11497.49</v>
      </c>
      <c r="I7" s="62">
        <v>0</v>
      </c>
      <c r="J7" s="45">
        <v>0</v>
      </c>
      <c r="K7" s="46">
        <v>0</v>
      </c>
      <c r="L7" s="62">
        <v>0</v>
      </c>
      <c r="M7" s="45">
        <v>0</v>
      </c>
      <c r="N7" s="46">
        <f aca="true" t="shared" si="0" ref="N7:N17">SUM(O7:R7)</f>
        <v>0</v>
      </c>
      <c r="O7" s="62">
        <v>0</v>
      </c>
      <c r="P7" s="62">
        <v>0</v>
      </c>
      <c r="Q7" s="62">
        <v>0</v>
      </c>
      <c r="R7" s="45">
        <v>0</v>
      </c>
      <c r="S7" s="46">
        <v>0</v>
      </c>
      <c r="T7" s="45">
        <v>0</v>
      </c>
    </row>
    <row r="8" spans="1:20" ht="19.5" customHeight="1">
      <c r="A8" s="44" t="s">
        <v>82</v>
      </c>
      <c r="B8" s="44" t="s">
        <v>83</v>
      </c>
      <c r="C8" s="44" t="s">
        <v>84</v>
      </c>
      <c r="D8" s="44" t="s">
        <v>85</v>
      </c>
      <c r="E8" s="44" t="s">
        <v>86</v>
      </c>
      <c r="F8" s="62">
        <v>1074.58</v>
      </c>
      <c r="G8" s="62">
        <v>0</v>
      </c>
      <c r="H8" s="62">
        <v>1074.58</v>
      </c>
      <c r="I8" s="62">
        <v>0</v>
      </c>
      <c r="J8" s="45">
        <v>0</v>
      </c>
      <c r="K8" s="46">
        <v>0</v>
      </c>
      <c r="L8" s="62">
        <v>0</v>
      </c>
      <c r="M8" s="45">
        <v>0</v>
      </c>
      <c r="N8" s="46">
        <f t="shared" si="0"/>
        <v>0</v>
      </c>
      <c r="O8" s="62">
        <v>0</v>
      </c>
      <c r="P8" s="62">
        <v>0</v>
      </c>
      <c r="Q8" s="62">
        <v>0</v>
      </c>
      <c r="R8" s="45">
        <v>0</v>
      </c>
      <c r="S8" s="46">
        <v>0</v>
      </c>
      <c r="T8" s="45">
        <v>0</v>
      </c>
    </row>
    <row r="9" spans="1:20" ht="19.5" customHeight="1">
      <c r="A9" s="44" t="s">
        <v>82</v>
      </c>
      <c r="B9" s="44" t="s">
        <v>83</v>
      </c>
      <c r="C9" s="44" t="s">
        <v>87</v>
      </c>
      <c r="D9" s="44" t="s">
        <v>85</v>
      </c>
      <c r="E9" s="44" t="s">
        <v>88</v>
      </c>
      <c r="F9" s="62">
        <v>2924.92</v>
      </c>
      <c r="G9" s="62">
        <v>50.37</v>
      </c>
      <c r="H9" s="62">
        <v>2874.55</v>
      </c>
      <c r="I9" s="62">
        <v>0</v>
      </c>
      <c r="J9" s="45">
        <v>0</v>
      </c>
      <c r="K9" s="46">
        <v>0</v>
      </c>
      <c r="L9" s="62">
        <v>0</v>
      </c>
      <c r="M9" s="45">
        <v>0</v>
      </c>
      <c r="N9" s="46">
        <f t="shared" si="0"/>
        <v>0</v>
      </c>
      <c r="O9" s="62">
        <v>0</v>
      </c>
      <c r="P9" s="62">
        <v>0</v>
      </c>
      <c r="Q9" s="62">
        <v>0</v>
      </c>
      <c r="R9" s="45">
        <v>0</v>
      </c>
      <c r="S9" s="46">
        <v>0</v>
      </c>
      <c r="T9" s="45">
        <v>0</v>
      </c>
    </row>
    <row r="10" spans="1:20" ht="19.5" customHeight="1">
      <c r="A10" s="44" t="s">
        <v>82</v>
      </c>
      <c r="B10" s="44" t="s">
        <v>83</v>
      </c>
      <c r="C10" s="44" t="s">
        <v>89</v>
      </c>
      <c r="D10" s="44" t="s">
        <v>85</v>
      </c>
      <c r="E10" s="44" t="s">
        <v>90</v>
      </c>
      <c r="F10" s="62">
        <v>6980</v>
      </c>
      <c r="G10" s="62">
        <v>0</v>
      </c>
      <c r="H10" s="62">
        <v>6980</v>
      </c>
      <c r="I10" s="62">
        <v>0</v>
      </c>
      <c r="J10" s="45">
        <v>0</v>
      </c>
      <c r="K10" s="46">
        <v>0</v>
      </c>
      <c r="L10" s="62">
        <v>0</v>
      </c>
      <c r="M10" s="45">
        <v>0</v>
      </c>
      <c r="N10" s="46">
        <f t="shared" si="0"/>
        <v>0</v>
      </c>
      <c r="O10" s="62">
        <v>0</v>
      </c>
      <c r="P10" s="62">
        <v>0</v>
      </c>
      <c r="Q10" s="62">
        <v>0</v>
      </c>
      <c r="R10" s="45">
        <v>0</v>
      </c>
      <c r="S10" s="46">
        <v>0</v>
      </c>
      <c r="T10" s="45">
        <v>0</v>
      </c>
    </row>
    <row r="11" spans="1:20" ht="19.5" customHeight="1">
      <c r="A11" s="44" t="s">
        <v>91</v>
      </c>
      <c r="B11" s="44" t="s">
        <v>92</v>
      </c>
      <c r="C11" s="44" t="s">
        <v>84</v>
      </c>
      <c r="D11" s="44" t="s">
        <v>85</v>
      </c>
      <c r="E11" s="44" t="s">
        <v>93</v>
      </c>
      <c r="F11" s="62">
        <v>14.61</v>
      </c>
      <c r="G11" s="62">
        <v>0</v>
      </c>
      <c r="H11" s="62">
        <v>14.61</v>
      </c>
      <c r="I11" s="62">
        <v>0</v>
      </c>
      <c r="J11" s="45">
        <v>0</v>
      </c>
      <c r="K11" s="46">
        <v>0</v>
      </c>
      <c r="L11" s="62">
        <v>0</v>
      </c>
      <c r="M11" s="45">
        <v>0</v>
      </c>
      <c r="N11" s="46">
        <f t="shared" si="0"/>
        <v>0</v>
      </c>
      <c r="O11" s="62">
        <v>0</v>
      </c>
      <c r="P11" s="62">
        <v>0</v>
      </c>
      <c r="Q11" s="62">
        <v>0</v>
      </c>
      <c r="R11" s="45">
        <v>0</v>
      </c>
      <c r="S11" s="46">
        <v>0</v>
      </c>
      <c r="T11" s="45">
        <v>0</v>
      </c>
    </row>
    <row r="12" spans="1:20" ht="19.5" customHeight="1">
      <c r="A12" s="44" t="s">
        <v>91</v>
      </c>
      <c r="B12" s="44" t="s">
        <v>92</v>
      </c>
      <c r="C12" s="44" t="s">
        <v>92</v>
      </c>
      <c r="D12" s="44" t="s">
        <v>85</v>
      </c>
      <c r="E12" s="44" t="s">
        <v>94</v>
      </c>
      <c r="F12" s="62">
        <v>83.04</v>
      </c>
      <c r="G12" s="62">
        <v>0</v>
      </c>
      <c r="H12" s="62">
        <v>83.04</v>
      </c>
      <c r="I12" s="62">
        <v>0</v>
      </c>
      <c r="J12" s="45">
        <v>0</v>
      </c>
      <c r="K12" s="46">
        <v>0</v>
      </c>
      <c r="L12" s="62">
        <v>0</v>
      </c>
      <c r="M12" s="45">
        <v>0</v>
      </c>
      <c r="N12" s="46">
        <f t="shared" si="0"/>
        <v>0</v>
      </c>
      <c r="O12" s="62">
        <v>0</v>
      </c>
      <c r="P12" s="62">
        <v>0</v>
      </c>
      <c r="Q12" s="62">
        <v>0</v>
      </c>
      <c r="R12" s="45">
        <v>0</v>
      </c>
      <c r="S12" s="46">
        <v>0</v>
      </c>
      <c r="T12" s="45">
        <v>0</v>
      </c>
    </row>
    <row r="13" spans="1:20" ht="19.5" customHeight="1">
      <c r="A13" s="44" t="s">
        <v>91</v>
      </c>
      <c r="B13" s="44" t="s">
        <v>95</v>
      </c>
      <c r="C13" s="44" t="s">
        <v>89</v>
      </c>
      <c r="D13" s="44" t="s">
        <v>85</v>
      </c>
      <c r="E13" s="44" t="s">
        <v>96</v>
      </c>
      <c r="F13" s="62">
        <v>230</v>
      </c>
      <c r="G13" s="62">
        <v>0</v>
      </c>
      <c r="H13" s="62">
        <v>230</v>
      </c>
      <c r="I13" s="62">
        <v>0</v>
      </c>
      <c r="J13" s="45">
        <v>0</v>
      </c>
      <c r="K13" s="46">
        <v>0</v>
      </c>
      <c r="L13" s="62">
        <v>0</v>
      </c>
      <c r="M13" s="45">
        <v>0</v>
      </c>
      <c r="N13" s="46">
        <f t="shared" si="0"/>
        <v>0</v>
      </c>
      <c r="O13" s="62">
        <v>0</v>
      </c>
      <c r="P13" s="62">
        <v>0</v>
      </c>
      <c r="Q13" s="62">
        <v>0</v>
      </c>
      <c r="R13" s="45">
        <v>0</v>
      </c>
      <c r="S13" s="46">
        <v>0</v>
      </c>
      <c r="T13" s="45">
        <v>0</v>
      </c>
    </row>
    <row r="14" spans="1:20" ht="19.5" customHeight="1">
      <c r="A14" s="44" t="s">
        <v>97</v>
      </c>
      <c r="B14" s="44" t="s">
        <v>98</v>
      </c>
      <c r="C14" s="44" t="s">
        <v>84</v>
      </c>
      <c r="D14" s="44" t="s">
        <v>85</v>
      </c>
      <c r="E14" s="44" t="s">
        <v>99</v>
      </c>
      <c r="F14" s="62">
        <v>67.31</v>
      </c>
      <c r="G14" s="62">
        <v>0</v>
      </c>
      <c r="H14" s="62">
        <v>67.31</v>
      </c>
      <c r="I14" s="62">
        <v>0</v>
      </c>
      <c r="J14" s="45">
        <v>0</v>
      </c>
      <c r="K14" s="46">
        <v>0</v>
      </c>
      <c r="L14" s="62">
        <v>0</v>
      </c>
      <c r="M14" s="45">
        <v>0</v>
      </c>
      <c r="N14" s="46">
        <f t="shared" si="0"/>
        <v>0</v>
      </c>
      <c r="O14" s="62">
        <v>0</v>
      </c>
      <c r="P14" s="62">
        <v>0</v>
      </c>
      <c r="Q14" s="62">
        <v>0</v>
      </c>
      <c r="R14" s="45">
        <v>0</v>
      </c>
      <c r="S14" s="46">
        <v>0</v>
      </c>
      <c r="T14" s="45">
        <v>0</v>
      </c>
    </row>
    <row r="15" spans="1:20" ht="19.5" customHeight="1">
      <c r="A15" s="44" t="s">
        <v>97</v>
      </c>
      <c r="B15" s="44" t="s">
        <v>98</v>
      </c>
      <c r="C15" s="44" t="s">
        <v>100</v>
      </c>
      <c r="D15" s="44" t="s">
        <v>85</v>
      </c>
      <c r="E15" s="44" t="s">
        <v>101</v>
      </c>
      <c r="F15" s="62">
        <v>13.06</v>
      </c>
      <c r="G15" s="62">
        <v>0</v>
      </c>
      <c r="H15" s="62">
        <v>13.06</v>
      </c>
      <c r="I15" s="62">
        <v>0</v>
      </c>
      <c r="J15" s="45">
        <v>0</v>
      </c>
      <c r="K15" s="46">
        <v>0</v>
      </c>
      <c r="L15" s="62">
        <v>0</v>
      </c>
      <c r="M15" s="45">
        <v>0</v>
      </c>
      <c r="N15" s="46">
        <f t="shared" si="0"/>
        <v>0</v>
      </c>
      <c r="O15" s="62">
        <v>0</v>
      </c>
      <c r="P15" s="62">
        <v>0</v>
      </c>
      <c r="Q15" s="62">
        <v>0</v>
      </c>
      <c r="R15" s="45">
        <v>0</v>
      </c>
      <c r="S15" s="46">
        <v>0</v>
      </c>
      <c r="T15" s="45">
        <v>0</v>
      </c>
    </row>
    <row r="16" spans="1:20" ht="19.5" customHeight="1">
      <c r="A16" s="44" t="s">
        <v>102</v>
      </c>
      <c r="B16" s="44" t="s">
        <v>87</v>
      </c>
      <c r="C16" s="44" t="s">
        <v>84</v>
      </c>
      <c r="D16" s="44" t="s">
        <v>85</v>
      </c>
      <c r="E16" s="44" t="s">
        <v>103</v>
      </c>
      <c r="F16" s="62">
        <v>85.93</v>
      </c>
      <c r="G16" s="62">
        <v>0</v>
      </c>
      <c r="H16" s="62">
        <v>85.93</v>
      </c>
      <c r="I16" s="62">
        <v>0</v>
      </c>
      <c r="J16" s="45">
        <v>0</v>
      </c>
      <c r="K16" s="46">
        <v>0</v>
      </c>
      <c r="L16" s="62">
        <v>0</v>
      </c>
      <c r="M16" s="45">
        <v>0</v>
      </c>
      <c r="N16" s="46">
        <f t="shared" si="0"/>
        <v>0</v>
      </c>
      <c r="O16" s="62">
        <v>0</v>
      </c>
      <c r="P16" s="62">
        <v>0</v>
      </c>
      <c r="Q16" s="62">
        <v>0</v>
      </c>
      <c r="R16" s="45">
        <v>0</v>
      </c>
      <c r="S16" s="46">
        <v>0</v>
      </c>
      <c r="T16" s="45">
        <v>0</v>
      </c>
    </row>
    <row r="17" spans="1:20" ht="19.5" customHeight="1">
      <c r="A17" s="44" t="s">
        <v>102</v>
      </c>
      <c r="B17" s="44" t="s">
        <v>87</v>
      </c>
      <c r="C17" s="44" t="s">
        <v>100</v>
      </c>
      <c r="D17" s="44" t="s">
        <v>85</v>
      </c>
      <c r="E17" s="44" t="s">
        <v>104</v>
      </c>
      <c r="F17" s="62">
        <v>74.41</v>
      </c>
      <c r="G17" s="62">
        <v>0</v>
      </c>
      <c r="H17" s="62">
        <v>74.41</v>
      </c>
      <c r="I17" s="62">
        <v>0</v>
      </c>
      <c r="J17" s="45">
        <v>0</v>
      </c>
      <c r="K17" s="46">
        <v>0</v>
      </c>
      <c r="L17" s="62">
        <v>0</v>
      </c>
      <c r="M17" s="45">
        <v>0</v>
      </c>
      <c r="N17" s="46">
        <f t="shared" si="0"/>
        <v>0</v>
      </c>
      <c r="O17" s="62">
        <v>0</v>
      </c>
      <c r="P17" s="62">
        <v>0</v>
      </c>
      <c r="Q17" s="62">
        <v>0</v>
      </c>
      <c r="R17" s="45">
        <v>0</v>
      </c>
      <c r="S17" s="46">
        <v>0</v>
      </c>
      <c r="T17" s="45">
        <v>0</v>
      </c>
    </row>
  </sheetData>
  <sheetProtection/>
  <mergeCells count="22">
    <mergeCell ref="A2:T2"/>
    <mergeCell ref="A4:E4"/>
    <mergeCell ref="K4:L4"/>
    <mergeCell ref="N4:R4"/>
    <mergeCell ref="A5:C5"/>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68"/>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7"/>
  <sheetViews>
    <sheetView showGridLines="0" showZeros="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s>
  <sheetData>
    <row r="1" spans="1:10" ht="19.5" customHeight="1">
      <c r="A1" s="47"/>
      <c r="B1" s="139"/>
      <c r="C1" s="139"/>
      <c r="D1" s="139"/>
      <c r="E1" s="139"/>
      <c r="F1" s="139"/>
      <c r="G1" s="139"/>
      <c r="H1" s="139"/>
      <c r="I1" s="139"/>
      <c r="J1" s="152" t="s">
        <v>105</v>
      </c>
    </row>
    <row r="2" spans="1:10" ht="19.5" customHeight="1">
      <c r="A2" s="24" t="s">
        <v>106</v>
      </c>
      <c r="B2" s="24"/>
      <c r="C2" s="24"/>
      <c r="D2" s="24"/>
      <c r="E2" s="24"/>
      <c r="F2" s="24"/>
      <c r="G2" s="24"/>
      <c r="H2" s="24"/>
      <c r="I2" s="24"/>
      <c r="J2" s="24"/>
    </row>
    <row r="3" spans="1:10" ht="19.5" customHeight="1">
      <c r="A3" s="107" t="s">
        <v>0</v>
      </c>
      <c r="B3" s="108"/>
      <c r="C3" s="108"/>
      <c r="D3" s="108"/>
      <c r="E3" s="108"/>
      <c r="F3" s="140"/>
      <c r="G3" s="140"/>
      <c r="H3" s="140"/>
      <c r="I3" s="140"/>
      <c r="J3" s="28" t="s">
        <v>5</v>
      </c>
    </row>
    <row r="4" spans="1:10" ht="19.5" customHeight="1">
      <c r="A4" s="109" t="s">
        <v>58</v>
      </c>
      <c r="B4" s="111"/>
      <c r="C4" s="111"/>
      <c r="D4" s="111"/>
      <c r="E4" s="110"/>
      <c r="F4" s="141" t="s">
        <v>59</v>
      </c>
      <c r="G4" s="142" t="s">
        <v>107</v>
      </c>
      <c r="H4" s="143" t="s">
        <v>108</v>
      </c>
      <c r="I4" s="143" t="s">
        <v>109</v>
      </c>
      <c r="J4" s="148" t="s">
        <v>110</v>
      </c>
    </row>
    <row r="5" spans="1:10" ht="19.5" customHeight="1">
      <c r="A5" s="109" t="s">
        <v>69</v>
      </c>
      <c r="B5" s="111"/>
      <c r="C5" s="110"/>
      <c r="D5" s="144" t="s">
        <v>70</v>
      </c>
      <c r="E5" s="145" t="s">
        <v>111</v>
      </c>
      <c r="F5" s="142"/>
      <c r="G5" s="142"/>
      <c r="H5" s="143"/>
      <c r="I5" s="143"/>
      <c r="J5" s="148"/>
    </row>
    <row r="6" spans="1:10" ht="15" customHeight="1">
      <c r="A6" s="146" t="s">
        <v>79</v>
      </c>
      <c r="B6" s="146" t="s">
        <v>80</v>
      </c>
      <c r="C6" s="147" t="s">
        <v>81</v>
      </c>
      <c r="D6" s="148"/>
      <c r="E6" s="149"/>
      <c r="F6" s="142"/>
      <c r="G6" s="142"/>
      <c r="H6" s="143"/>
      <c r="I6" s="143"/>
      <c r="J6" s="148"/>
    </row>
    <row r="7" spans="1:10" ht="19.5" customHeight="1">
      <c r="A7" s="150" t="s">
        <v>38</v>
      </c>
      <c r="B7" s="150" t="s">
        <v>38</v>
      </c>
      <c r="C7" s="150" t="s">
        <v>38</v>
      </c>
      <c r="D7" s="151" t="s">
        <v>38</v>
      </c>
      <c r="E7" s="151" t="s">
        <v>59</v>
      </c>
      <c r="F7" s="128">
        <f aca="true" t="shared" si="0" ref="F7:F17">SUM(G7:J7)</f>
        <v>11547.86</v>
      </c>
      <c r="G7" s="128">
        <v>1412.94</v>
      </c>
      <c r="H7" s="128">
        <v>10134.92</v>
      </c>
      <c r="I7" s="128">
        <v>0</v>
      </c>
      <c r="J7" s="153">
        <v>0</v>
      </c>
    </row>
    <row r="8" spans="1:10" ht="19.5" customHeight="1">
      <c r="A8" s="150" t="s">
        <v>82</v>
      </c>
      <c r="B8" s="150" t="s">
        <v>83</v>
      </c>
      <c r="C8" s="150" t="s">
        <v>84</v>
      </c>
      <c r="D8" s="151" t="s">
        <v>85</v>
      </c>
      <c r="E8" s="151" t="s">
        <v>86</v>
      </c>
      <c r="F8" s="128">
        <f t="shared" si="0"/>
        <v>1074.58</v>
      </c>
      <c r="G8" s="128">
        <v>1074.58</v>
      </c>
      <c r="H8" s="128">
        <v>0</v>
      </c>
      <c r="I8" s="128">
        <v>0</v>
      </c>
      <c r="J8" s="153">
        <v>0</v>
      </c>
    </row>
    <row r="9" spans="1:10" ht="19.5" customHeight="1">
      <c r="A9" s="150" t="s">
        <v>82</v>
      </c>
      <c r="B9" s="150" t="s">
        <v>83</v>
      </c>
      <c r="C9" s="150" t="s">
        <v>87</v>
      </c>
      <c r="D9" s="151" t="s">
        <v>85</v>
      </c>
      <c r="E9" s="151" t="s">
        <v>88</v>
      </c>
      <c r="F9" s="128">
        <f t="shared" si="0"/>
        <v>2924.92</v>
      </c>
      <c r="G9" s="128">
        <v>0</v>
      </c>
      <c r="H9" s="128">
        <v>2924.92</v>
      </c>
      <c r="I9" s="128">
        <v>0</v>
      </c>
      <c r="J9" s="153">
        <v>0</v>
      </c>
    </row>
    <row r="10" spans="1:10" ht="19.5" customHeight="1">
      <c r="A10" s="150" t="s">
        <v>82</v>
      </c>
      <c r="B10" s="150" t="s">
        <v>83</v>
      </c>
      <c r="C10" s="150" t="s">
        <v>89</v>
      </c>
      <c r="D10" s="151" t="s">
        <v>85</v>
      </c>
      <c r="E10" s="151" t="s">
        <v>90</v>
      </c>
      <c r="F10" s="128">
        <f t="shared" si="0"/>
        <v>6980</v>
      </c>
      <c r="G10" s="128">
        <v>0</v>
      </c>
      <c r="H10" s="128">
        <v>6980</v>
      </c>
      <c r="I10" s="128">
        <v>0</v>
      </c>
      <c r="J10" s="153">
        <v>0</v>
      </c>
    </row>
    <row r="11" spans="1:10" ht="19.5" customHeight="1">
      <c r="A11" s="150" t="s">
        <v>91</v>
      </c>
      <c r="B11" s="150" t="s">
        <v>92</v>
      </c>
      <c r="C11" s="150" t="s">
        <v>84</v>
      </c>
      <c r="D11" s="151" t="s">
        <v>85</v>
      </c>
      <c r="E11" s="151" t="s">
        <v>93</v>
      </c>
      <c r="F11" s="128">
        <f t="shared" si="0"/>
        <v>14.61</v>
      </c>
      <c r="G11" s="128">
        <v>14.61</v>
      </c>
      <c r="H11" s="128">
        <v>0</v>
      </c>
      <c r="I11" s="128">
        <v>0</v>
      </c>
      <c r="J11" s="153">
        <v>0</v>
      </c>
    </row>
    <row r="12" spans="1:10" ht="19.5" customHeight="1">
      <c r="A12" s="150" t="s">
        <v>91</v>
      </c>
      <c r="B12" s="150" t="s">
        <v>92</v>
      </c>
      <c r="C12" s="150" t="s">
        <v>92</v>
      </c>
      <c r="D12" s="151" t="s">
        <v>85</v>
      </c>
      <c r="E12" s="151" t="s">
        <v>94</v>
      </c>
      <c r="F12" s="128">
        <f t="shared" si="0"/>
        <v>83.04</v>
      </c>
      <c r="G12" s="128">
        <v>83.04</v>
      </c>
      <c r="H12" s="128">
        <v>0</v>
      </c>
      <c r="I12" s="128">
        <v>0</v>
      </c>
      <c r="J12" s="153">
        <v>0</v>
      </c>
    </row>
    <row r="13" spans="1:10" ht="19.5" customHeight="1">
      <c r="A13" s="150" t="s">
        <v>91</v>
      </c>
      <c r="B13" s="150" t="s">
        <v>95</v>
      </c>
      <c r="C13" s="150" t="s">
        <v>89</v>
      </c>
      <c r="D13" s="151" t="s">
        <v>85</v>
      </c>
      <c r="E13" s="151" t="s">
        <v>96</v>
      </c>
      <c r="F13" s="128">
        <f t="shared" si="0"/>
        <v>230</v>
      </c>
      <c r="G13" s="128">
        <v>0</v>
      </c>
      <c r="H13" s="128">
        <v>230</v>
      </c>
      <c r="I13" s="128">
        <v>0</v>
      </c>
      <c r="J13" s="153">
        <v>0</v>
      </c>
    </row>
    <row r="14" spans="1:10" ht="19.5" customHeight="1">
      <c r="A14" s="150" t="s">
        <v>97</v>
      </c>
      <c r="B14" s="150" t="s">
        <v>98</v>
      </c>
      <c r="C14" s="150" t="s">
        <v>84</v>
      </c>
      <c r="D14" s="151" t="s">
        <v>85</v>
      </c>
      <c r="E14" s="151" t="s">
        <v>99</v>
      </c>
      <c r="F14" s="128">
        <f t="shared" si="0"/>
        <v>67.31</v>
      </c>
      <c r="G14" s="128">
        <v>67.31</v>
      </c>
      <c r="H14" s="128">
        <v>0</v>
      </c>
      <c r="I14" s="128">
        <v>0</v>
      </c>
      <c r="J14" s="153">
        <v>0</v>
      </c>
    </row>
    <row r="15" spans="1:10" ht="19.5" customHeight="1">
      <c r="A15" s="150" t="s">
        <v>97</v>
      </c>
      <c r="B15" s="150" t="s">
        <v>98</v>
      </c>
      <c r="C15" s="150" t="s">
        <v>100</v>
      </c>
      <c r="D15" s="151" t="s">
        <v>85</v>
      </c>
      <c r="E15" s="151" t="s">
        <v>101</v>
      </c>
      <c r="F15" s="128">
        <f t="shared" si="0"/>
        <v>13.06</v>
      </c>
      <c r="G15" s="128">
        <v>13.06</v>
      </c>
      <c r="H15" s="128">
        <v>0</v>
      </c>
      <c r="I15" s="128">
        <v>0</v>
      </c>
      <c r="J15" s="153">
        <v>0</v>
      </c>
    </row>
    <row r="16" spans="1:10" ht="19.5" customHeight="1">
      <c r="A16" s="150" t="s">
        <v>102</v>
      </c>
      <c r="B16" s="150" t="s">
        <v>87</v>
      </c>
      <c r="C16" s="150" t="s">
        <v>84</v>
      </c>
      <c r="D16" s="151" t="s">
        <v>85</v>
      </c>
      <c r="E16" s="151" t="s">
        <v>103</v>
      </c>
      <c r="F16" s="128">
        <f t="shared" si="0"/>
        <v>85.93</v>
      </c>
      <c r="G16" s="128">
        <v>85.93</v>
      </c>
      <c r="H16" s="128">
        <v>0</v>
      </c>
      <c r="I16" s="128">
        <v>0</v>
      </c>
      <c r="J16" s="153">
        <v>0</v>
      </c>
    </row>
    <row r="17" spans="1:10" ht="19.5" customHeight="1">
      <c r="A17" s="150" t="s">
        <v>102</v>
      </c>
      <c r="B17" s="150" t="s">
        <v>87</v>
      </c>
      <c r="C17" s="150" t="s">
        <v>100</v>
      </c>
      <c r="D17" s="151" t="s">
        <v>85</v>
      </c>
      <c r="E17" s="151" t="s">
        <v>104</v>
      </c>
      <c r="F17" s="128">
        <f t="shared" si="0"/>
        <v>74.41</v>
      </c>
      <c r="G17" s="128">
        <v>74.41</v>
      </c>
      <c r="H17" s="128">
        <v>0</v>
      </c>
      <c r="I17" s="128">
        <v>0</v>
      </c>
      <c r="J17" s="153">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40"/>
  <sheetViews>
    <sheetView showGridLines="0" showZeros="0" workbookViewId="0" topLeftCell="A1">
      <selection activeCell="A2" sqref="A2:H2"/>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106"/>
      <c r="B1" s="106"/>
      <c r="C1" s="106"/>
      <c r="D1" s="106"/>
      <c r="E1" s="106"/>
      <c r="F1" s="106"/>
      <c r="G1" s="106"/>
      <c r="H1" s="28" t="s">
        <v>112</v>
      </c>
    </row>
    <row r="2" spans="1:8" ht="20.25" customHeight="1">
      <c r="A2" s="24" t="s">
        <v>113</v>
      </c>
      <c r="B2" s="24"/>
      <c r="C2" s="24"/>
      <c r="D2" s="24"/>
      <c r="E2" s="24"/>
      <c r="F2" s="24"/>
      <c r="G2" s="24"/>
      <c r="H2" s="24"/>
    </row>
    <row r="3" spans="1:8" ht="20.25" customHeight="1">
      <c r="A3" s="107" t="s">
        <v>0</v>
      </c>
      <c r="B3" s="108"/>
      <c r="C3" s="47"/>
      <c r="D3" s="47"/>
      <c r="E3" s="47"/>
      <c r="F3" s="47"/>
      <c r="G3" s="47"/>
      <c r="H3" s="28" t="s">
        <v>5</v>
      </c>
    </row>
    <row r="4" spans="1:8" ht="24" customHeight="1">
      <c r="A4" s="109" t="s">
        <v>6</v>
      </c>
      <c r="B4" s="110"/>
      <c r="C4" s="109" t="s">
        <v>7</v>
      </c>
      <c r="D4" s="111"/>
      <c r="E4" s="111"/>
      <c r="F4" s="111"/>
      <c r="G4" s="111"/>
      <c r="H4" s="110"/>
    </row>
    <row r="5" spans="1:8" ht="24" customHeight="1">
      <c r="A5" s="112" t="s">
        <v>8</v>
      </c>
      <c r="B5" s="113" t="s">
        <v>9</v>
      </c>
      <c r="C5" s="112" t="s">
        <v>8</v>
      </c>
      <c r="D5" s="112" t="s">
        <v>59</v>
      </c>
      <c r="E5" s="113" t="s">
        <v>114</v>
      </c>
      <c r="F5" s="114" t="s">
        <v>115</v>
      </c>
      <c r="G5" s="113" t="s">
        <v>116</v>
      </c>
      <c r="H5" s="114" t="s">
        <v>117</v>
      </c>
    </row>
    <row r="6" spans="1:8" ht="24" customHeight="1">
      <c r="A6" s="115" t="s">
        <v>118</v>
      </c>
      <c r="B6" s="116">
        <f>SUM(B7:B9)</f>
        <v>11497.49</v>
      </c>
      <c r="C6" s="117" t="s">
        <v>119</v>
      </c>
      <c r="D6" s="116">
        <f aca="true" t="shared" si="0" ref="D6:D36">SUM(E6:H6)</f>
        <v>11547.86</v>
      </c>
      <c r="E6" s="118">
        <f>SUM(E7:E36)</f>
        <v>11547.86</v>
      </c>
      <c r="F6" s="119">
        <f>SUM(F7:F36)</f>
        <v>0</v>
      </c>
      <c r="G6" s="119">
        <f>SUM(G7:G36)</f>
        <v>0</v>
      </c>
      <c r="H6" s="119">
        <f>SUM(H7:H36)</f>
        <v>0</v>
      </c>
    </row>
    <row r="7" spans="1:8" ht="24" customHeight="1">
      <c r="A7" s="115" t="s">
        <v>120</v>
      </c>
      <c r="B7" s="116">
        <v>11497.49</v>
      </c>
      <c r="C7" s="117" t="s">
        <v>121</v>
      </c>
      <c r="D7" s="116">
        <f t="shared" si="0"/>
        <v>10979.5</v>
      </c>
      <c r="E7" s="118">
        <v>10979.5</v>
      </c>
      <c r="F7" s="120">
        <v>0</v>
      </c>
      <c r="G7" s="120">
        <v>0</v>
      </c>
      <c r="H7" s="121">
        <v>0</v>
      </c>
    </row>
    <row r="8" spans="1:8" ht="24" customHeight="1">
      <c r="A8" s="115" t="s">
        <v>122</v>
      </c>
      <c r="B8" s="116">
        <v>0</v>
      </c>
      <c r="C8" s="117" t="s">
        <v>123</v>
      </c>
      <c r="D8" s="116">
        <f t="shared" si="0"/>
        <v>0</v>
      </c>
      <c r="E8" s="118">
        <v>0</v>
      </c>
      <c r="F8" s="118">
        <v>0</v>
      </c>
      <c r="G8" s="118">
        <v>0</v>
      </c>
      <c r="H8" s="116">
        <v>0</v>
      </c>
    </row>
    <row r="9" spans="1:8" ht="24" customHeight="1">
      <c r="A9" s="115" t="s">
        <v>124</v>
      </c>
      <c r="B9" s="116">
        <v>0</v>
      </c>
      <c r="C9" s="117" t="s">
        <v>125</v>
      </c>
      <c r="D9" s="116">
        <f t="shared" si="0"/>
        <v>0</v>
      </c>
      <c r="E9" s="118">
        <v>0</v>
      </c>
      <c r="F9" s="118">
        <v>0</v>
      </c>
      <c r="G9" s="118">
        <v>0</v>
      </c>
      <c r="H9" s="116">
        <v>0</v>
      </c>
    </row>
    <row r="10" spans="1:8" ht="24" customHeight="1">
      <c r="A10" s="115" t="s">
        <v>126</v>
      </c>
      <c r="B10" s="116">
        <f>SUM(B11:B14)</f>
        <v>50.37</v>
      </c>
      <c r="C10" s="117" t="s">
        <v>127</v>
      </c>
      <c r="D10" s="116">
        <f t="shared" si="0"/>
        <v>0</v>
      </c>
      <c r="E10" s="118">
        <v>0</v>
      </c>
      <c r="F10" s="118">
        <v>0</v>
      </c>
      <c r="G10" s="118">
        <v>0</v>
      </c>
      <c r="H10" s="116">
        <v>0</v>
      </c>
    </row>
    <row r="11" spans="1:8" ht="24" customHeight="1">
      <c r="A11" s="115" t="s">
        <v>120</v>
      </c>
      <c r="B11" s="116">
        <v>50.37</v>
      </c>
      <c r="C11" s="117" t="s">
        <v>128</v>
      </c>
      <c r="D11" s="116">
        <f t="shared" si="0"/>
        <v>0</v>
      </c>
      <c r="E11" s="118">
        <v>0</v>
      </c>
      <c r="F11" s="118">
        <v>0</v>
      </c>
      <c r="G11" s="118">
        <v>0</v>
      </c>
      <c r="H11" s="116">
        <v>0</v>
      </c>
    </row>
    <row r="12" spans="1:8" ht="24" customHeight="1">
      <c r="A12" s="115" t="s">
        <v>122</v>
      </c>
      <c r="B12" s="116">
        <v>0</v>
      </c>
      <c r="C12" s="117" t="s">
        <v>129</v>
      </c>
      <c r="D12" s="116">
        <f t="shared" si="0"/>
        <v>0</v>
      </c>
      <c r="E12" s="118">
        <v>0</v>
      </c>
      <c r="F12" s="118">
        <v>0</v>
      </c>
      <c r="G12" s="118">
        <v>0</v>
      </c>
      <c r="H12" s="116">
        <v>0</v>
      </c>
    </row>
    <row r="13" spans="1:8" ht="24" customHeight="1">
      <c r="A13" s="115" t="s">
        <v>124</v>
      </c>
      <c r="B13" s="116">
        <v>0</v>
      </c>
      <c r="C13" s="117" t="s">
        <v>130</v>
      </c>
      <c r="D13" s="116">
        <f t="shared" si="0"/>
        <v>0</v>
      </c>
      <c r="E13" s="118">
        <v>0</v>
      </c>
      <c r="F13" s="118">
        <v>0</v>
      </c>
      <c r="G13" s="118">
        <v>0</v>
      </c>
      <c r="H13" s="116">
        <v>0</v>
      </c>
    </row>
    <row r="14" spans="1:8" ht="24" customHeight="1">
      <c r="A14" s="115" t="s">
        <v>131</v>
      </c>
      <c r="B14" s="116">
        <v>0</v>
      </c>
      <c r="C14" s="117" t="s">
        <v>132</v>
      </c>
      <c r="D14" s="116">
        <f t="shared" si="0"/>
        <v>327.65</v>
      </c>
      <c r="E14" s="118">
        <v>327.65</v>
      </c>
      <c r="F14" s="118">
        <v>0</v>
      </c>
      <c r="G14" s="118">
        <v>0</v>
      </c>
      <c r="H14" s="116">
        <v>0</v>
      </c>
    </row>
    <row r="15" spans="1:8" ht="24" customHeight="1">
      <c r="A15" s="122"/>
      <c r="B15" s="116"/>
      <c r="C15" s="123" t="s">
        <v>133</v>
      </c>
      <c r="D15" s="116">
        <f t="shared" si="0"/>
        <v>0</v>
      </c>
      <c r="E15" s="118">
        <v>0</v>
      </c>
      <c r="F15" s="118">
        <v>0</v>
      </c>
      <c r="G15" s="118">
        <v>0</v>
      </c>
      <c r="H15" s="116">
        <v>0</v>
      </c>
    </row>
    <row r="16" spans="1:8" ht="24" customHeight="1">
      <c r="A16" s="122"/>
      <c r="B16" s="116"/>
      <c r="C16" s="123" t="s">
        <v>134</v>
      </c>
      <c r="D16" s="116">
        <f t="shared" si="0"/>
        <v>80.37</v>
      </c>
      <c r="E16" s="118">
        <v>80.37</v>
      </c>
      <c r="F16" s="118">
        <v>0</v>
      </c>
      <c r="G16" s="118">
        <v>0</v>
      </c>
      <c r="H16" s="116">
        <v>0</v>
      </c>
    </row>
    <row r="17" spans="1:8" ht="24" customHeight="1">
      <c r="A17" s="122"/>
      <c r="B17" s="116"/>
      <c r="C17" s="123" t="s">
        <v>135</v>
      </c>
      <c r="D17" s="116">
        <f t="shared" si="0"/>
        <v>0</v>
      </c>
      <c r="E17" s="118">
        <v>0</v>
      </c>
      <c r="F17" s="118">
        <v>0</v>
      </c>
      <c r="G17" s="118">
        <v>0</v>
      </c>
      <c r="H17" s="116">
        <v>0</v>
      </c>
    </row>
    <row r="18" spans="1:8" ht="24" customHeight="1">
      <c r="A18" s="122"/>
      <c r="B18" s="116"/>
      <c r="C18" s="123" t="s">
        <v>136</v>
      </c>
      <c r="D18" s="116">
        <f t="shared" si="0"/>
        <v>0</v>
      </c>
      <c r="E18" s="118">
        <v>0</v>
      </c>
      <c r="F18" s="118">
        <v>0</v>
      </c>
      <c r="G18" s="118">
        <v>0</v>
      </c>
      <c r="H18" s="116">
        <v>0</v>
      </c>
    </row>
    <row r="19" spans="1:8" ht="24" customHeight="1">
      <c r="A19" s="122"/>
      <c r="B19" s="116"/>
      <c r="C19" s="123" t="s">
        <v>137</v>
      </c>
      <c r="D19" s="116">
        <f t="shared" si="0"/>
        <v>0</v>
      </c>
      <c r="E19" s="118">
        <v>0</v>
      </c>
      <c r="F19" s="118">
        <v>0</v>
      </c>
      <c r="G19" s="118">
        <v>0</v>
      </c>
      <c r="H19" s="116">
        <v>0</v>
      </c>
    </row>
    <row r="20" spans="1:8" ht="24" customHeight="1">
      <c r="A20" s="122"/>
      <c r="B20" s="116"/>
      <c r="C20" s="123" t="s">
        <v>138</v>
      </c>
      <c r="D20" s="116">
        <f t="shared" si="0"/>
        <v>0</v>
      </c>
      <c r="E20" s="118">
        <v>0</v>
      </c>
      <c r="F20" s="118">
        <v>0</v>
      </c>
      <c r="G20" s="118">
        <v>0</v>
      </c>
      <c r="H20" s="116">
        <v>0</v>
      </c>
    </row>
    <row r="21" spans="1:8" ht="24" customHeight="1">
      <c r="A21" s="122"/>
      <c r="B21" s="116"/>
      <c r="C21" s="123" t="s">
        <v>139</v>
      </c>
      <c r="D21" s="116">
        <f t="shared" si="0"/>
        <v>0</v>
      </c>
      <c r="E21" s="118">
        <v>0</v>
      </c>
      <c r="F21" s="118">
        <v>0</v>
      </c>
      <c r="G21" s="118">
        <v>0</v>
      </c>
      <c r="H21" s="116">
        <v>0</v>
      </c>
    </row>
    <row r="22" spans="1:8" ht="24" customHeight="1">
      <c r="A22" s="122"/>
      <c r="B22" s="116"/>
      <c r="C22" s="123" t="s">
        <v>140</v>
      </c>
      <c r="D22" s="116">
        <f t="shared" si="0"/>
        <v>0</v>
      </c>
      <c r="E22" s="118">
        <v>0</v>
      </c>
      <c r="F22" s="118">
        <v>0</v>
      </c>
      <c r="G22" s="118">
        <v>0</v>
      </c>
      <c r="H22" s="116">
        <v>0</v>
      </c>
    </row>
    <row r="23" spans="1:8" ht="24" customHeight="1">
      <c r="A23" s="122"/>
      <c r="B23" s="116"/>
      <c r="C23" s="123" t="s">
        <v>141</v>
      </c>
      <c r="D23" s="116">
        <f t="shared" si="0"/>
        <v>0</v>
      </c>
      <c r="E23" s="118">
        <v>0</v>
      </c>
      <c r="F23" s="118">
        <v>0</v>
      </c>
      <c r="G23" s="118">
        <v>0</v>
      </c>
      <c r="H23" s="116">
        <v>0</v>
      </c>
    </row>
    <row r="24" spans="1:8" ht="24" customHeight="1">
      <c r="A24" s="122"/>
      <c r="B24" s="116"/>
      <c r="C24" s="124" t="s">
        <v>142</v>
      </c>
      <c r="D24" s="116">
        <f t="shared" si="0"/>
        <v>0</v>
      </c>
      <c r="E24" s="118">
        <v>0</v>
      </c>
      <c r="F24" s="118">
        <v>0</v>
      </c>
      <c r="G24" s="118">
        <v>0</v>
      </c>
      <c r="H24" s="116">
        <v>0</v>
      </c>
    </row>
    <row r="25" spans="1:8" ht="24" customHeight="1">
      <c r="A25" s="125"/>
      <c r="B25" s="119"/>
      <c r="C25" s="126" t="s">
        <v>143</v>
      </c>
      <c r="D25" s="119">
        <f t="shared" si="0"/>
        <v>0</v>
      </c>
      <c r="E25" s="119">
        <v>0</v>
      </c>
      <c r="F25" s="119">
        <v>0</v>
      </c>
      <c r="G25" s="119">
        <v>0</v>
      </c>
      <c r="H25" s="119">
        <v>0</v>
      </c>
    </row>
    <row r="26" spans="1:8" ht="24" customHeight="1">
      <c r="A26" s="115"/>
      <c r="B26" s="119"/>
      <c r="C26" s="126" t="s">
        <v>144</v>
      </c>
      <c r="D26" s="119">
        <f t="shared" si="0"/>
        <v>160.34</v>
      </c>
      <c r="E26" s="119">
        <v>160.34</v>
      </c>
      <c r="F26" s="119">
        <v>0</v>
      </c>
      <c r="G26" s="119">
        <v>0</v>
      </c>
      <c r="H26" s="119">
        <v>0</v>
      </c>
    </row>
    <row r="27" spans="1:8" ht="24" customHeight="1">
      <c r="A27" s="115"/>
      <c r="B27" s="119"/>
      <c r="C27" s="126" t="s">
        <v>145</v>
      </c>
      <c r="D27" s="119">
        <f t="shared" si="0"/>
        <v>0</v>
      </c>
      <c r="E27" s="119">
        <v>0</v>
      </c>
      <c r="F27" s="119">
        <v>0</v>
      </c>
      <c r="G27" s="119">
        <v>0</v>
      </c>
      <c r="H27" s="119">
        <v>0</v>
      </c>
    </row>
    <row r="28" spans="1:8" ht="24" customHeight="1">
      <c r="A28" s="115"/>
      <c r="B28" s="119"/>
      <c r="C28" s="126" t="s">
        <v>146</v>
      </c>
      <c r="D28" s="119">
        <f t="shared" si="0"/>
        <v>0</v>
      </c>
      <c r="E28" s="119">
        <v>0</v>
      </c>
      <c r="F28" s="119">
        <v>0</v>
      </c>
      <c r="G28" s="119">
        <v>0</v>
      </c>
      <c r="H28" s="119">
        <v>0</v>
      </c>
    </row>
    <row r="29" spans="1:8" ht="24" customHeight="1">
      <c r="A29" s="115"/>
      <c r="B29" s="119"/>
      <c r="C29" s="126" t="s">
        <v>147</v>
      </c>
      <c r="D29" s="119">
        <f t="shared" si="0"/>
        <v>0</v>
      </c>
      <c r="E29" s="119">
        <v>0</v>
      </c>
      <c r="F29" s="119">
        <v>0</v>
      </c>
      <c r="G29" s="119">
        <v>0</v>
      </c>
      <c r="H29" s="119">
        <v>0</v>
      </c>
    </row>
    <row r="30" spans="1:8" ht="24" customHeight="1">
      <c r="A30" s="127"/>
      <c r="B30" s="128"/>
      <c r="C30" s="129" t="s">
        <v>148</v>
      </c>
      <c r="D30" s="121">
        <f t="shared" si="0"/>
        <v>0</v>
      </c>
      <c r="E30" s="130">
        <v>0</v>
      </c>
      <c r="F30" s="130">
        <v>0</v>
      </c>
      <c r="G30" s="130">
        <v>0</v>
      </c>
      <c r="H30" s="130">
        <v>0</v>
      </c>
    </row>
    <row r="31" spans="1:8" ht="24" customHeight="1">
      <c r="A31" s="131"/>
      <c r="B31" s="118"/>
      <c r="C31" s="132" t="s">
        <v>149</v>
      </c>
      <c r="D31" s="116">
        <f t="shared" si="0"/>
        <v>0</v>
      </c>
      <c r="E31" s="133">
        <v>0</v>
      </c>
      <c r="F31" s="133">
        <v>0</v>
      </c>
      <c r="G31" s="133">
        <v>0</v>
      </c>
      <c r="H31" s="133">
        <v>0</v>
      </c>
    </row>
    <row r="32" spans="1:8" ht="24" customHeight="1">
      <c r="A32" s="134"/>
      <c r="B32" s="119"/>
      <c r="C32" s="135" t="s">
        <v>150</v>
      </c>
      <c r="D32" s="119">
        <f t="shared" si="0"/>
        <v>0</v>
      </c>
      <c r="E32" s="119">
        <v>0</v>
      </c>
      <c r="F32" s="119">
        <v>0</v>
      </c>
      <c r="G32" s="119">
        <v>0</v>
      </c>
      <c r="H32" s="119">
        <v>0</v>
      </c>
    </row>
    <row r="33" spans="1:8" ht="24" customHeight="1">
      <c r="A33" s="134"/>
      <c r="B33" s="119"/>
      <c r="C33" s="135" t="s">
        <v>151</v>
      </c>
      <c r="D33" s="119">
        <f t="shared" si="0"/>
        <v>0</v>
      </c>
      <c r="E33" s="119">
        <v>0</v>
      </c>
      <c r="F33" s="119">
        <v>0</v>
      </c>
      <c r="G33" s="119">
        <v>0</v>
      </c>
      <c r="H33" s="119">
        <v>0</v>
      </c>
    </row>
    <row r="34" spans="1:8" ht="24" customHeight="1">
      <c r="A34" s="134"/>
      <c r="B34" s="119"/>
      <c r="C34" s="135" t="s">
        <v>152</v>
      </c>
      <c r="D34" s="119">
        <f t="shared" si="0"/>
        <v>0</v>
      </c>
      <c r="E34" s="119">
        <v>0</v>
      </c>
      <c r="F34" s="119">
        <v>0</v>
      </c>
      <c r="G34" s="119">
        <v>0</v>
      </c>
      <c r="H34" s="119">
        <v>0</v>
      </c>
    </row>
    <row r="35" spans="1:8" ht="24" customHeight="1">
      <c r="A35" s="134"/>
      <c r="B35" s="119"/>
      <c r="C35" s="135" t="s">
        <v>153</v>
      </c>
      <c r="D35" s="119">
        <f t="shared" si="0"/>
        <v>0</v>
      </c>
      <c r="E35" s="119">
        <v>0</v>
      </c>
      <c r="F35" s="119">
        <v>0</v>
      </c>
      <c r="G35" s="119">
        <v>0</v>
      </c>
      <c r="H35" s="119">
        <v>0</v>
      </c>
    </row>
    <row r="36" spans="1:8" ht="24" customHeight="1">
      <c r="A36" s="134"/>
      <c r="B36" s="119"/>
      <c r="C36" s="135" t="s">
        <v>154</v>
      </c>
      <c r="D36" s="119">
        <f t="shared" si="0"/>
        <v>0</v>
      </c>
      <c r="E36" s="119">
        <v>0</v>
      </c>
      <c r="F36" s="119">
        <v>0</v>
      </c>
      <c r="G36" s="119">
        <v>0</v>
      </c>
      <c r="H36" s="119">
        <v>0</v>
      </c>
    </row>
    <row r="37" spans="1:8" ht="24" customHeight="1">
      <c r="A37" s="136"/>
      <c r="B37" s="137"/>
      <c r="C37" s="136"/>
      <c r="D37" s="137"/>
      <c r="E37" s="119"/>
      <c r="F37" s="119"/>
      <c r="G37" s="119" t="s">
        <v>38</v>
      </c>
      <c r="H37" s="119"/>
    </row>
    <row r="38" spans="1:8" ht="24" customHeight="1">
      <c r="A38" s="134"/>
      <c r="B38" s="119"/>
      <c r="C38" s="134" t="s">
        <v>155</v>
      </c>
      <c r="D38" s="119">
        <f>SUM(E38:H38)</f>
        <v>0</v>
      </c>
      <c r="E38" s="119">
        <f>SUM(B7,B11)-SUM(E6)</f>
        <v>0</v>
      </c>
      <c r="F38" s="119">
        <f>SUM(B8,B12)-SUM(F6)</f>
        <v>0</v>
      </c>
      <c r="G38" s="119">
        <f>SUM(B9,B13)-SUM(G6)</f>
        <v>0</v>
      </c>
      <c r="H38" s="119">
        <f>SUM(B14)-SUM(H6)</f>
        <v>0</v>
      </c>
    </row>
    <row r="39" spans="1:8" ht="24" customHeight="1">
      <c r="A39" s="134"/>
      <c r="B39" s="138"/>
      <c r="C39" s="134"/>
      <c r="D39" s="137"/>
      <c r="E39" s="119"/>
      <c r="F39" s="119"/>
      <c r="G39" s="119"/>
      <c r="H39" s="119"/>
    </row>
    <row r="40" spans="1:8" ht="24" customHeight="1">
      <c r="A40" s="136" t="s">
        <v>54</v>
      </c>
      <c r="B40" s="138">
        <f>SUM(B6,B10)</f>
        <v>11547.86</v>
      </c>
      <c r="C40" s="136" t="s">
        <v>55</v>
      </c>
      <c r="D40" s="137">
        <f>SUM(D7:D38)</f>
        <v>11547.86</v>
      </c>
      <c r="E40" s="137">
        <f>SUM(E7:E38)</f>
        <v>11547.86</v>
      </c>
      <c r="F40" s="137">
        <f>SUM(F7:F38)</f>
        <v>0</v>
      </c>
      <c r="G40" s="137">
        <f>SUM(G7:G38)</f>
        <v>0</v>
      </c>
      <c r="H40" s="137">
        <f>SUM(H7:H38)</f>
        <v>0</v>
      </c>
    </row>
  </sheetData>
  <sheetProtection/>
  <mergeCells count="3">
    <mergeCell ref="A2:H2"/>
    <mergeCell ref="A4:B4"/>
    <mergeCell ref="C4:H4"/>
  </mergeCells>
  <printOptions horizontalCentered="1"/>
  <pageMargins left="0.5902777910232544" right="0.5902777910232544" top="0.9840278029441833" bottom="0.9840278029441833" header="0.511805534362793" footer="0.511805534362793"/>
  <pageSetup errors="blank" fitToHeight="1" fitToWidth="1" horizontalDpi="600" verticalDpi="600" orientation="landscape" paperSize="9" scale="38"/>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O27"/>
  <sheetViews>
    <sheetView showGridLines="0" showZeros="0" workbookViewId="0" topLeftCell="A1">
      <selection activeCell="A1" sqref="A1"/>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s>
  <sheetData>
    <row r="1" spans="1:41" ht="19.5" customHeight="1">
      <c r="A1" s="21"/>
      <c r="B1" s="22"/>
      <c r="C1" s="22"/>
      <c r="D1" s="22"/>
      <c r="E1" s="22"/>
      <c r="F1" s="22"/>
      <c r="G1" s="22"/>
      <c r="H1" s="22"/>
      <c r="I1" s="22"/>
      <c r="J1" s="22"/>
      <c r="K1" s="22"/>
      <c r="L1" s="22"/>
      <c r="M1" s="22"/>
      <c r="N1" s="22"/>
      <c r="P1" s="102"/>
      <c r="Q1" s="102"/>
      <c r="R1" s="102"/>
      <c r="S1" s="102"/>
      <c r="T1" s="102"/>
      <c r="U1" s="102"/>
      <c r="V1" s="102"/>
      <c r="W1" s="102"/>
      <c r="X1" s="102"/>
      <c r="Y1" s="102"/>
      <c r="Z1" s="102"/>
      <c r="AA1" s="102"/>
      <c r="AB1" s="102"/>
      <c r="AC1" s="102"/>
      <c r="AD1" s="102"/>
      <c r="AE1" s="102"/>
      <c r="AF1" s="102"/>
      <c r="AG1" s="102"/>
      <c r="AH1" s="102"/>
      <c r="AI1" s="102"/>
      <c r="AJ1" s="102"/>
      <c r="AK1" s="102"/>
      <c r="AL1" s="102"/>
      <c r="AO1" s="23" t="s">
        <v>156</v>
      </c>
    </row>
    <row r="2" spans="1:41" ht="19.5" customHeight="1">
      <c r="A2" s="24" t="s">
        <v>157</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row>
    <row r="3" spans="1:41" ht="19.5" customHeight="1">
      <c r="A3" s="25" t="s">
        <v>0</v>
      </c>
      <c r="B3" s="26"/>
      <c r="C3" s="26"/>
      <c r="D3" s="26"/>
      <c r="E3" s="94"/>
      <c r="F3" s="94"/>
      <c r="G3" s="94"/>
      <c r="H3" s="94"/>
      <c r="I3" s="94"/>
      <c r="J3" s="94"/>
      <c r="K3" s="94"/>
      <c r="L3" s="94"/>
      <c r="M3" s="94"/>
      <c r="N3" s="94"/>
      <c r="P3" s="103"/>
      <c r="Q3" s="103"/>
      <c r="R3" s="103"/>
      <c r="S3" s="103"/>
      <c r="T3" s="103"/>
      <c r="U3" s="103"/>
      <c r="V3" s="103"/>
      <c r="W3" s="103"/>
      <c r="X3" s="103"/>
      <c r="Y3" s="103"/>
      <c r="Z3" s="103"/>
      <c r="AA3" s="103"/>
      <c r="AB3" s="103"/>
      <c r="AC3" s="103"/>
      <c r="AD3" s="103"/>
      <c r="AE3" s="103"/>
      <c r="AF3" s="103"/>
      <c r="AG3" s="103"/>
      <c r="AH3" s="103"/>
      <c r="AI3" s="81"/>
      <c r="AJ3" s="81"/>
      <c r="AK3" s="81"/>
      <c r="AL3" s="81"/>
      <c r="AO3" s="28" t="s">
        <v>5</v>
      </c>
    </row>
    <row r="4" spans="1:41" ht="19.5" customHeight="1">
      <c r="A4" s="29" t="s">
        <v>58</v>
      </c>
      <c r="B4" s="30"/>
      <c r="C4" s="30"/>
      <c r="D4" s="31"/>
      <c r="E4" s="95" t="s">
        <v>158</v>
      </c>
      <c r="F4" s="85" t="s">
        <v>159</v>
      </c>
      <c r="G4" s="86"/>
      <c r="H4" s="86"/>
      <c r="I4" s="86"/>
      <c r="J4" s="86"/>
      <c r="K4" s="86"/>
      <c r="L4" s="86"/>
      <c r="M4" s="86"/>
      <c r="N4" s="86"/>
      <c r="O4" s="90"/>
      <c r="P4" s="85" t="s">
        <v>160</v>
      </c>
      <c r="Q4" s="86"/>
      <c r="R4" s="86"/>
      <c r="S4" s="86"/>
      <c r="T4" s="86"/>
      <c r="U4" s="86"/>
      <c r="V4" s="86"/>
      <c r="W4" s="86"/>
      <c r="X4" s="86"/>
      <c r="Y4" s="90"/>
      <c r="Z4" s="85" t="s">
        <v>161</v>
      </c>
      <c r="AA4" s="86"/>
      <c r="AB4" s="86"/>
      <c r="AC4" s="86"/>
      <c r="AD4" s="86"/>
      <c r="AE4" s="86"/>
      <c r="AF4" s="86"/>
      <c r="AG4" s="86"/>
      <c r="AH4" s="86"/>
      <c r="AI4" s="86"/>
      <c r="AJ4" s="86"/>
      <c r="AK4" s="86"/>
      <c r="AL4" s="86"/>
      <c r="AM4" s="86"/>
      <c r="AN4" s="86"/>
      <c r="AO4" s="90"/>
    </row>
    <row r="5" spans="1:41" ht="19.5" customHeight="1">
      <c r="A5" s="64" t="s">
        <v>69</v>
      </c>
      <c r="B5" s="66"/>
      <c r="C5" s="75" t="s">
        <v>70</v>
      </c>
      <c r="D5" s="35" t="s">
        <v>111</v>
      </c>
      <c r="E5" s="96"/>
      <c r="F5" s="52" t="s">
        <v>59</v>
      </c>
      <c r="G5" s="97" t="s">
        <v>162</v>
      </c>
      <c r="H5" s="98"/>
      <c r="I5" s="104"/>
      <c r="J5" s="97" t="s">
        <v>163</v>
      </c>
      <c r="K5" s="98"/>
      <c r="L5" s="104"/>
      <c r="M5" s="97" t="s">
        <v>164</v>
      </c>
      <c r="N5" s="98"/>
      <c r="O5" s="104"/>
      <c r="P5" s="74" t="s">
        <v>59</v>
      </c>
      <c r="Q5" s="97" t="s">
        <v>162</v>
      </c>
      <c r="R5" s="98"/>
      <c r="S5" s="104"/>
      <c r="T5" s="97" t="s">
        <v>163</v>
      </c>
      <c r="U5" s="98"/>
      <c r="V5" s="104"/>
      <c r="W5" s="97" t="s">
        <v>164</v>
      </c>
      <c r="X5" s="98"/>
      <c r="Y5" s="104"/>
      <c r="Z5" s="52" t="s">
        <v>59</v>
      </c>
      <c r="AA5" s="97" t="s">
        <v>162</v>
      </c>
      <c r="AB5" s="98"/>
      <c r="AC5" s="104"/>
      <c r="AD5" s="97" t="s">
        <v>163</v>
      </c>
      <c r="AE5" s="98"/>
      <c r="AF5" s="104"/>
      <c r="AG5" s="97" t="s">
        <v>164</v>
      </c>
      <c r="AH5" s="98"/>
      <c r="AI5" s="104"/>
      <c r="AJ5" s="97" t="s">
        <v>165</v>
      </c>
      <c r="AK5" s="98"/>
      <c r="AL5" s="104"/>
      <c r="AM5" s="97" t="s">
        <v>117</v>
      </c>
      <c r="AN5" s="98"/>
      <c r="AO5" s="104"/>
    </row>
    <row r="6" spans="1:41" ht="29.25" customHeight="1">
      <c r="A6" s="99" t="s">
        <v>79</v>
      </c>
      <c r="B6" s="99" t="s">
        <v>80</v>
      </c>
      <c r="C6" s="41"/>
      <c r="D6" s="41"/>
      <c r="E6" s="100"/>
      <c r="F6" s="77"/>
      <c r="G6" s="57" t="s">
        <v>74</v>
      </c>
      <c r="H6" s="101" t="s">
        <v>107</v>
      </c>
      <c r="I6" s="101" t="s">
        <v>108</v>
      </c>
      <c r="J6" s="57" t="s">
        <v>74</v>
      </c>
      <c r="K6" s="101" t="s">
        <v>107</v>
      </c>
      <c r="L6" s="101" t="s">
        <v>108</v>
      </c>
      <c r="M6" s="57" t="s">
        <v>74</v>
      </c>
      <c r="N6" s="101" t="s">
        <v>107</v>
      </c>
      <c r="O6" s="59" t="s">
        <v>108</v>
      </c>
      <c r="P6" s="77"/>
      <c r="Q6" s="105" t="s">
        <v>74</v>
      </c>
      <c r="R6" s="42" t="s">
        <v>107</v>
      </c>
      <c r="S6" s="42" t="s">
        <v>108</v>
      </c>
      <c r="T6" s="105" t="s">
        <v>74</v>
      </c>
      <c r="U6" s="42" t="s">
        <v>107</v>
      </c>
      <c r="V6" s="41" t="s">
        <v>108</v>
      </c>
      <c r="W6" s="36" t="s">
        <v>74</v>
      </c>
      <c r="X6" s="105" t="s">
        <v>107</v>
      </c>
      <c r="Y6" s="42" t="s">
        <v>108</v>
      </c>
      <c r="Z6" s="77"/>
      <c r="AA6" s="57" t="s">
        <v>74</v>
      </c>
      <c r="AB6" s="99" t="s">
        <v>107</v>
      </c>
      <c r="AC6" s="99" t="s">
        <v>108</v>
      </c>
      <c r="AD6" s="57" t="s">
        <v>74</v>
      </c>
      <c r="AE6" s="99" t="s">
        <v>107</v>
      </c>
      <c r="AF6" s="99" t="s">
        <v>108</v>
      </c>
      <c r="AG6" s="57" t="s">
        <v>74</v>
      </c>
      <c r="AH6" s="101" t="s">
        <v>107</v>
      </c>
      <c r="AI6" s="101" t="s">
        <v>108</v>
      </c>
      <c r="AJ6" s="57" t="s">
        <v>74</v>
      </c>
      <c r="AK6" s="101" t="s">
        <v>107</v>
      </c>
      <c r="AL6" s="101" t="s">
        <v>108</v>
      </c>
      <c r="AM6" s="57" t="s">
        <v>74</v>
      </c>
      <c r="AN6" s="101" t="s">
        <v>107</v>
      </c>
      <c r="AO6" s="101" t="s">
        <v>108</v>
      </c>
    </row>
    <row r="7" spans="1:41" ht="19.5" customHeight="1">
      <c r="A7" s="44" t="s">
        <v>38</v>
      </c>
      <c r="B7" s="44" t="s">
        <v>38</v>
      </c>
      <c r="C7" s="44" t="s">
        <v>38</v>
      </c>
      <c r="D7" s="44" t="s">
        <v>59</v>
      </c>
      <c r="E7" s="62">
        <f aca="true" t="shared" si="0" ref="E7:E27">SUM(F7,P7,Z7)</f>
        <v>11547.86</v>
      </c>
      <c r="F7" s="62">
        <f aca="true" t="shared" si="1" ref="F7:F27">SUM(G7,J7,M7)</f>
        <v>11487.49</v>
      </c>
      <c r="G7" s="62">
        <f aca="true" t="shared" si="2" ref="G7:G27">SUM(H7:I7)</f>
        <v>11487.49</v>
      </c>
      <c r="H7" s="62">
        <v>1412.94</v>
      </c>
      <c r="I7" s="45">
        <v>10074.55</v>
      </c>
      <c r="J7" s="62">
        <f aca="true" t="shared" si="3" ref="J7:J27">SUM(K7:L7)</f>
        <v>0</v>
      </c>
      <c r="K7" s="62">
        <v>0</v>
      </c>
      <c r="L7" s="45">
        <v>0</v>
      </c>
      <c r="M7" s="62">
        <f aca="true" t="shared" si="4" ref="M7:M27">SUM(N7:O7)</f>
        <v>0</v>
      </c>
      <c r="N7" s="62">
        <v>0</v>
      </c>
      <c r="O7" s="45">
        <v>0</v>
      </c>
      <c r="P7" s="46">
        <f aca="true" t="shared" si="5" ref="P7:P27">SUM(Q7,T7,W7)</f>
        <v>10</v>
      </c>
      <c r="Q7" s="62">
        <f aca="true" t="shared" si="6" ref="Q7:Q27">SUM(R7:S7)</f>
        <v>10</v>
      </c>
      <c r="R7" s="62">
        <v>0</v>
      </c>
      <c r="S7" s="45">
        <v>10</v>
      </c>
      <c r="T7" s="62">
        <f aca="true" t="shared" si="7" ref="T7:T27">SUM(U7:V7)</f>
        <v>0</v>
      </c>
      <c r="U7" s="62">
        <v>0</v>
      </c>
      <c r="V7" s="62">
        <v>0</v>
      </c>
      <c r="W7" s="62">
        <f aca="true" t="shared" si="8" ref="W7:W27">SUM(X7:Y7)</f>
        <v>0</v>
      </c>
      <c r="X7" s="62">
        <v>0</v>
      </c>
      <c r="Y7" s="45">
        <v>0</v>
      </c>
      <c r="Z7" s="46">
        <f aca="true" t="shared" si="9" ref="Z7:Z27">SUM(AA7,AD7,AG7,AJ7,AM7)</f>
        <v>50.37</v>
      </c>
      <c r="AA7" s="62">
        <f aca="true" t="shared" si="10" ref="AA7:AA27">SUM(AB7:AC7)</f>
        <v>50.37</v>
      </c>
      <c r="AB7" s="62">
        <v>0</v>
      </c>
      <c r="AC7" s="45">
        <v>50.37</v>
      </c>
      <c r="AD7" s="62">
        <f aca="true" t="shared" si="11" ref="AD7:AD27">SUM(AE7:AF7)</f>
        <v>0</v>
      </c>
      <c r="AE7" s="62">
        <v>0</v>
      </c>
      <c r="AF7" s="45">
        <v>0</v>
      </c>
      <c r="AG7" s="62">
        <f aca="true" t="shared" si="12" ref="AG7:AG27">SUM(AH7:AI7)</f>
        <v>0</v>
      </c>
      <c r="AH7" s="62">
        <v>0</v>
      </c>
      <c r="AI7" s="45">
        <v>0</v>
      </c>
      <c r="AJ7" s="62">
        <f aca="true" t="shared" si="13" ref="AJ7:AJ27">SUM(AK7:AL7)</f>
        <v>0</v>
      </c>
      <c r="AK7" s="62">
        <v>0</v>
      </c>
      <c r="AL7" s="45">
        <v>0</v>
      </c>
      <c r="AM7" s="62">
        <f aca="true" t="shared" si="14" ref="AM7:AM27">SUM(AN7:AO7)</f>
        <v>0</v>
      </c>
      <c r="AN7" s="62">
        <v>0</v>
      </c>
      <c r="AO7" s="45">
        <v>0</v>
      </c>
    </row>
    <row r="8" spans="1:41" ht="19.5" customHeight="1">
      <c r="A8" s="44" t="s">
        <v>38</v>
      </c>
      <c r="B8" s="44" t="s">
        <v>166</v>
      </c>
      <c r="C8" s="44" t="s">
        <v>38</v>
      </c>
      <c r="D8" s="44" t="s">
        <v>167</v>
      </c>
      <c r="E8" s="62">
        <f t="shared" si="0"/>
        <v>1206.81</v>
      </c>
      <c r="F8" s="62">
        <f t="shared" si="1"/>
        <v>1206.81</v>
      </c>
      <c r="G8" s="62">
        <f t="shared" si="2"/>
        <v>1206.81</v>
      </c>
      <c r="H8" s="62">
        <v>849.81</v>
      </c>
      <c r="I8" s="45">
        <v>357</v>
      </c>
      <c r="J8" s="62">
        <f t="shared" si="3"/>
        <v>0</v>
      </c>
      <c r="K8" s="62">
        <v>0</v>
      </c>
      <c r="L8" s="45">
        <v>0</v>
      </c>
      <c r="M8" s="62">
        <f t="shared" si="4"/>
        <v>0</v>
      </c>
      <c r="N8" s="62">
        <v>0</v>
      </c>
      <c r="O8" s="45">
        <v>0</v>
      </c>
      <c r="P8" s="46">
        <f t="shared" si="5"/>
        <v>0</v>
      </c>
      <c r="Q8" s="62">
        <f t="shared" si="6"/>
        <v>0</v>
      </c>
      <c r="R8" s="62">
        <v>0</v>
      </c>
      <c r="S8" s="45">
        <v>0</v>
      </c>
      <c r="T8" s="62">
        <f t="shared" si="7"/>
        <v>0</v>
      </c>
      <c r="U8" s="62">
        <v>0</v>
      </c>
      <c r="V8" s="62">
        <v>0</v>
      </c>
      <c r="W8" s="62">
        <f t="shared" si="8"/>
        <v>0</v>
      </c>
      <c r="X8" s="62">
        <v>0</v>
      </c>
      <c r="Y8" s="45">
        <v>0</v>
      </c>
      <c r="Z8" s="46">
        <f t="shared" si="9"/>
        <v>0</v>
      </c>
      <c r="AA8" s="62">
        <f t="shared" si="10"/>
        <v>0</v>
      </c>
      <c r="AB8" s="62">
        <v>0</v>
      </c>
      <c r="AC8" s="45">
        <v>0</v>
      </c>
      <c r="AD8" s="62">
        <f t="shared" si="11"/>
        <v>0</v>
      </c>
      <c r="AE8" s="62">
        <v>0</v>
      </c>
      <c r="AF8" s="45">
        <v>0</v>
      </c>
      <c r="AG8" s="62">
        <f t="shared" si="12"/>
        <v>0</v>
      </c>
      <c r="AH8" s="62">
        <v>0</v>
      </c>
      <c r="AI8" s="45">
        <v>0</v>
      </c>
      <c r="AJ8" s="62">
        <f t="shared" si="13"/>
        <v>0</v>
      </c>
      <c r="AK8" s="62">
        <v>0</v>
      </c>
      <c r="AL8" s="45">
        <v>0</v>
      </c>
      <c r="AM8" s="62">
        <f t="shared" si="14"/>
        <v>0</v>
      </c>
      <c r="AN8" s="62">
        <v>0</v>
      </c>
      <c r="AO8" s="45">
        <v>0</v>
      </c>
    </row>
    <row r="9" spans="1:41" ht="19.5" customHeight="1">
      <c r="A9" s="44" t="s">
        <v>166</v>
      </c>
      <c r="B9" s="44" t="s">
        <v>168</v>
      </c>
      <c r="C9" s="44" t="s">
        <v>85</v>
      </c>
      <c r="D9" s="44" t="s">
        <v>169</v>
      </c>
      <c r="E9" s="62">
        <f t="shared" si="0"/>
        <v>593.28</v>
      </c>
      <c r="F9" s="62">
        <f t="shared" si="1"/>
        <v>593.28</v>
      </c>
      <c r="G9" s="62">
        <f t="shared" si="2"/>
        <v>593.28</v>
      </c>
      <c r="H9" s="62">
        <v>593.28</v>
      </c>
      <c r="I9" s="45">
        <v>0</v>
      </c>
      <c r="J9" s="62">
        <f t="shared" si="3"/>
        <v>0</v>
      </c>
      <c r="K9" s="62">
        <v>0</v>
      </c>
      <c r="L9" s="45">
        <v>0</v>
      </c>
      <c r="M9" s="62">
        <f t="shared" si="4"/>
        <v>0</v>
      </c>
      <c r="N9" s="62">
        <v>0</v>
      </c>
      <c r="O9" s="45">
        <v>0</v>
      </c>
      <c r="P9" s="46">
        <f t="shared" si="5"/>
        <v>0</v>
      </c>
      <c r="Q9" s="62">
        <f t="shared" si="6"/>
        <v>0</v>
      </c>
      <c r="R9" s="62">
        <v>0</v>
      </c>
      <c r="S9" s="45">
        <v>0</v>
      </c>
      <c r="T9" s="62">
        <f t="shared" si="7"/>
        <v>0</v>
      </c>
      <c r="U9" s="62">
        <v>0</v>
      </c>
      <c r="V9" s="62">
        <v>0</v>
      </c>
      <c r="W9" s="62">
        <f t="shared" si="8"/>
        <v>0</v>
      </c>
      <c r="X9" s="62">
        <v>0</v>
      </c>
      <c r="Y9" s="45">
        <v>0</v>
      </c>
      <c r="Z9" s="46">
        <f t="shared" si="9"/>
        <v>0</v>
      </c>
      <c r="AA9" s="62">
        <f t="shared" si="10"/>
        <v>0</v>
      </c>
      <c r="AB9" s="62">
        <v>0</v>
      </c>
      <c r="AC9" s="45">
        <v>0</v>
      </c>
      <c r="AD9" s="62">
        <f t="shared" si="11"/>
        <v>0</v>
      </c>
      <c r="AE9" s="62">
        <v>0</v>
      </c>
      <c r="AF9" s="45">
        <v>0</v>
      </c>
      <c r="AG9" s="62">
        <f t="shared" si="12"/>
        <v>0</v>
      </c>
      <c r="AH9" s="62">
        <v>0</v>
      </c>
      <c r="AI9" s="45">
        <v>0</v>
      </c>
      <c r="AJ9" s="62">
        <f t="shared" si="13"/>
        <v>0</v>
      </c>
      <c r="AK9" s="62">
        <v>0</v>
      </c>
      <c r="AL9" s="45">
        <v>0</v>
      </c>
      <c r="AM9" s="62">
        <f t="shared" si="14"/>
        <v>0</v>
      </c>
      <c r="AN9" s="62">
        <v>0</v>
      </c>
      <c r="AO9" s="45">
        <v>0</v>
      </c>
    </row>
    <row r="10" spans="1:41" ht="19.5" customHeight="1">
      <c r="A10" s="44" t="s">
        <v>166</v>
      </c>
      <c r="B10" s="44" t="s">
        <v>170</v>
      </c>
      <c r="C10" s="44" t="s">
        <v>85</v>
      </c>
      <c r="D10" s="44" t="s">
        <v>171</v>
      </c>
      <c r="E10" s="62">
        <f t="shared" si="0"/>
        <v>163.41</v>
      </c>
      <c r="F10" s="62">
        <f t="shared" si="1"/>
        <v>163.41</v>
      </c>
      <c r="G10" s="62">
        <f t="shared" si="2"/>
        <v>163.41</v>
      </c>
      <c r="H10" s="62">
        <v>163.41</v>
      </c>
      <c r="I10" s="45">
        <v>0</v>
      </c>
      <c r="J10" s="62">
        <f t="shared" si="3"/>
        <v>0</v>
      </c>
      <c r="K10" s="62">
        <v>0</v>
      </c>
      <c r="L10" s="45">
        <v>0</v>
      </c>
      <c r="M10" s="62">
        <f t="shared" si="4"/>
        <v>0</v>
      </c>
      <c r="N10" s="62">
        <v>0</v>
      </c>
      <c r="O10" s="45">
        <v>0</v>
      </c>
      <c r="P10" s="46">
        <f t="shared" si="5"/>
        <v>0</v>
      </c>
      <c r="Q10" s="62">
        <f t="shared" si="6"/>
        <v>0</v>
      </c>
      <c r="R10" s="62">
        <v>0</v>
      </c>
      <c r="S10" s="45">
        <v>0</v>
      </c>
      <c r="T10" s="62">
        <f t="shared" si="7"/>
        <v>0</v>
      </c>
      <c r="U10" s="62">
        <v>0</v>
      </c>
      <c r="V10" s="62">
        <v>0</v>
      </c>
      <c r="W10" s="62">
        <f t="shared" si="8"/>
        <v>0</v>
      </c>
      <c r="X10" s="62">
        <v>0</v>
      </c>
      <c r="Y10" s="45">
        <v>0</v>
      </c>
      <c r="Z10" s="46">
        <f t="shared" si="9"/>
        <v>0</v>
      </c>
      <c r="AA10" s="62">
        <f t="shared" si="10"/>
        <v>0</v>
      </c>
      <c r="AB10" s="62">
        <v>0</v>
      </c>
      <c r="AC10" s="45">
        <v>0</v>
      </c>
      <c r="AD10" s="62">
        <f t="shared" si="11"/>
        <v>0</v>
      </c>
      <c r="AE10" s="62">
        <v>0</v>
      </c>
      <c r="AF10" s="45">
        <v>0</v>
      </c>
      <c r="AG10" s="62">
        <f t="shared" si="12"/>
        <v>0</v>
      </c>
      <c r="AH10" s="62">
        <v>0</v>
      </c>
      <c r="AI10" s="45">
        <v>0</v>
      </c>
      <c r="AJ10" s="62">
        <f t="shared" si="13"/>
        <v>0</v>
      </c>
      <c r="AK10" s="62">
        <v>0</v>
      </c>
      <c r="AL10" s="45">
        <v>0</v>
      </c>
      <c r="AM10" s="62">
        <f t="shared" si="14"/>
        <v>0</v>
      </c>
      <c r="AN10" s="62">
        <v>0</v>
      </c>
      <c r="AO10" s="45">
        <v>0</v>
      </c>
    </row>
    <row r="11" spans="1:41" ht="19.5" customHeight="1">
      <c r="A11" s="44" t="s">
        <v>166</v>
      </c>
      <c r="B11" s="44" t="s">
        <v>172</v>
      </c>
      <c r="C11" s="44" t="s">
        <v>85</v>
      </c>
      <c r="D11" s="44" t="s">
        <v>173</v>
      </c>
      <c r="E11" s="62">
        <f t="shared" si="0"/>
        <v>85.93</v>
      </c>
      <c r="F11" s="62">
        <f t="shared" si="1"/>
        <v>85.93</v>
      </c>
      <c r="G11" s="62">
        <f t="shared" si="2"/>
        <v>85.93</v>
      </c>
      <c r="H11" s="62">
        <v>85.93</v>
      </c>
      <c r="I11" s="45">
        <v>0</v>
      </c>
      <c r="J11" s="62">
        <f t="shared" si="3"/>
        <v>0</v>
      </c>
      <c r="K11" s="62">
        <v>0</v>
      </c>
      <c r="L11" s="45">
        <v>0</v>
      </c>
      <c r="M11" s="62">
        <f t="shared" si="4"/>
        <v>0</v>
      </c>
      <c r="N11" s="62">
        <v>0</v>
      </c>
      <c r="O11" s="45">
        <v>0</v>
      </c>
      <c r="P11" s="46">
        <f t="shared" si="5"/>
        <v>0</v>
      </c>
      <c r="Q11" s="62">
        <f t="shared" si="6"/>
        <v>0</v>
      </c>
      <c r="R11" s="62">
        <v>0</v>
      </c>
      <c r="S11" s="45">
        <v>0</v>
      </c>
      <c r="T11" s="62">
        <f t="shared" si="7"/>
        <v>0</v>
      </c>
      <c r="U11" s="62">
        <v>0</v>
      </c>
      <c r="V11" s="62">
        <v>0</v>
      </c>
      <c r="W11" s="62">
        <f t="shared" si="8"/>
        <v>0</v>
      </c>
      <c r="X11" s="62">
        <v>0</v>
      </c>
      <c r="Y11" s="45">
        <v>0</v>
      </c>
      <c r="Z11" s="46">
        <f t="shared" si="9"/>
        <v>0</v>
      </c>
      <c r="AA11" s="62">
        <f t="shared" si="10"/>
        <v>0</v>
      </c>
      <c r="AB11" s="62">
        <v>0</v>
      </c>
      <c r="AC11" s="45">
        <v>0</v>
      </c>
      <c r="AD11" s="62">
        <f t="shared" si="11"/>
        <v>0</v>
      </c>
      <c r="AE11" s="62">
        <v>0</v>
      </c>
      <c r="AF11" s="45">
        <v>0</v>
      </c>
      <c r="AG11" s="62">
        <f t="shared" si="12"/>
        <v>0</v>
      </c>
      <c r="AH11" s="62">
        <v>0</v>
      </c>
      <c r="AI11" s="45">
        <v>0</v>
      </c>
      <c r="AJ11" s="62">
        <f t="shared" si="13"/>
        <v>0</v>
      </c>
      <c r="AK11" s="62">
        <v>0</v>
      </c>
      <c r="AL11" s="45">
        <v>0</v>
      </c>
      <c r="AM11" s="62">
        <f t="shared" si="14"/>
        <v>0</v>
      </c>
      <c r="AN11" s="62">
        <v>0</v>
      </c>
      <c r="AO11" s="45">
        <v>0</v>
      </c>
    </row>
    <row r="12" spans="1:41" ht="19.5" customHeight="1">
      <c r="A12" s="44" t="s">
        <v>166</v>
      </c>
      <c r="B12" s="44" t="s">
        <v>174</v>
      </c>
      <c r="C12" s="44" t="s">
        <v>85</v>
      </c>
      <c r="D12" s="44" t="s">
        <v>175</v>
      </c>
      <c r="E12" s="62">
        <f t="shared" si="0"/>
        <v>364.19</v>
      </c>
      <c r="F12" s="62">
        <f t="shared" si="1"/>
        <v>364.19</v>
      </c>
      <c r="G12" s="62">
        <f t="shared" si="2"/>
        <v>364.19</v>
      </c>
      <c r="H12" s="62">
        <v>7.19</v>
      </c>
      <c r="I12" s="45">
        <v>357</v>
      </c>
      <c r="J12" s="62">
        <f t="shared" si="3"/>
        <v>0</v>
      </c>
      <c r="K12" s="62">
        <v>0</v>
      </c>
      <c r="L12" s="45">
        <v>0</v>
      </c>
      <c r="M12" s="62">
        <f t="shared" si="4"/>
        <v>0</v>
      </c>
      <c r="N12" s="62">
        <v>0</v>
      </c>
      <c r="O12" s="45">
        <v>0</v>
      </c>
      <c r="P12" s="46">
        <f t="shared" si="5"/>
        <v>0</v>
      </c>
      <c r="Q12" s="62">
        <f t="shared" si="6"/>
        <v>0</v>
      </c>
      <c r="R12" s="62">
        <v>0</v>
      </c>
      <c r="S12" s="45">
        <v>0</v>
      </c>
      <c r="T12" s="62">
        <f t="shared" si="7"/>
        <v>0</v>
      </c>
      <c r="U12" s="62">
        <v>0</v>
      </c>
      <c r="V12" s="62">
        <v>0</v>
      </c>
      <c r="W12" s="62">
        <f t="shared" si="8"/>
        <v>0</v>
      </c>
      <c r="X12" s="62">
        <v>0</v>
      </c>
      <c r="Y12" s="45">
        <v>0</v>
      </c>
      <c r="Z12" s="46">
        <f t="shared" si="9"/>
        <v>0</v>
      </c>
      <c r="AA12" s="62">
        <f t="shared" si="10"/>
        <v>0</v>
      </c>
      <c r="AB12" s="62">
        <v>0</v>
      </c>
      <c r="AC12" s="45">
        <v>0</v>
      </c>
      <c r="AD12" s="62">
        <f t="shared" si="11"/>
        <v>0</v>
      </c>
      <c r="AE12" s="62">
        <v>0</v>
      </c>
      <c r="AF12" s="45">
        <v>0</v>
      </c>
      <c r="AG12" s="62">
        <f t="shared" si="12"/>
        <v>0</v>
      </c>
      <c r="AH12" s="62">
        <v>0</v>
      </c>
      <c r="AI12" s="45">
        <v>0</v>
      </c>
      <c r="AJ12" s="62">
        <f t="shared" si="13"/>
        <v>0</v>
      </c>
      <c r="AK12" s="62">
        <v>0</v>
      </c>
      <c r="AL12" s="45">
        <v>0</v>
      </c>
      <c r="AM12" s="62">
        <f t="shared" si="14"/>
        <v>0</v>
      </c>
      <c r="AN12" s="62">
        <v>0</v>
      </c>
      <c r="AO12" s="45">
        <v>0</v>
      </c>
    </row>
    <row r="13" spans="1:41" ht="19.5" customHeight="1">
      <c r="A13" s="44" t="s">
        <v>38</v>
      </c>
      <c r="B13" s="44" t="s">
        <v>176</v>
      </c>
      <c r="C13" s="44" t="s">
        <v>38</v>
      </c>
      <c r="D13" s="44" t="s">
        <v>177</v>
      </c>
      <c r="E13" s="62">
        <f t="shared" si="0"/>
        <v>2722.4300000000003</v>
      </c>
      <c r="F13" s="62">
        <f t="shared" si="1"/>
        <v>2712.4300000000003</v>
      </c>
      <c r="G13" s="62">
        <f t="shared" si="2"/>
        <v>2712.4300000000003</v>
      </c>
      <c r="H13" s="62">
        <v>549.9</v>
      </c>
      <c r="I13" s="45">
        <v>2162.53</v>
      </c>
      <c r="J13" s="62">
        <f t="shared" si="3"/>
        <v>0</v>
      </c>
      <c r="K13" s="62">
        <v>0</v>
      </c>
      <c r="L13" s="45">
        <v>0</v>
      </c>
      <c r="M13" s="62">
        <f t="shared" si="4"/>
        <v>0</v>
      </c>
      <c r="N13" s="62">
        <v>0</v>
      </c>
      <c r="O13" s="45">
        <v>0</v>
      </c>
      <c r="P13" s="46">
        <f t="shared" si="5"/>
        <v>10</v>
      </c>
      <c r="Q13" s="62">
        <f t="shared" si="6"/>
        <v>10</v>
      </c>
      <c r="R13" s="62">
        <v>0</v>
      </c>
      <c r="S13" s="45">
        <v>10</v>
      </c>
      <c r="T13" s="62">
        <f t="shared" si="7"/>
        <v>0</v>
      </c>
      <c r="U13" s="62">
        <v>0</v>
      </c>
      <c r="V13" s="62">
        <v>0</v>
      </c>
      <c r="W13" s="62">
        <f t="shared" si="8"/>
        <v>0</v>
      </c>
      <c r="X13" s="62">
        <v>0</v>
      </c>
      <c r="Y13" s="45">
        <v>0</v>
      </c>
      <c r="Z13" s="46">
        <f t="shared" si="9"/>
        <v>0</v>
      </c>
      <c r="AA13" s="62">
        <f t="shared" si="10"/>
        <v>0</v>
      </c>
      <c r="AB13" s="62">
        <v>0</v>
      </c>
      <c r="AC13" s="45">
        <v>0</v>
      </c>
      <c r="AD13" s="62">
        <f t="shared" si="11"/>
        <v>0</v>
      </c>
      <c r="AE13" s="62">
        <v>0</v>
      </c>
      <c r="AF13" s="45">
        <v>0</v>
      </c>
      <c r="AG13" s="62">
        <f t="shared" si="12"/>
        <v>0</v>
      </c>
      <c r="AH13" s="62">
        <v>0</v>
      </c>
      <c r="AI13" s="45">
        <v>0</v>
      </c>
      <c r="AJ13" s="62">
        <f t="shared" si="13"/>
        <v>0</v>
      </c>
      <c r="AK13" s="62">
        <v>0</v>
      </c>
      <c r="AL13" s="45">
        <v>0</v>
      </c>
      <c r="AM13" s="62">
        <f t="shared" si="14"/>
        <v>0</v>
      </c>
      <c r="AN13" s="62">
        <v>0</v>
      </c>
      <c r="AO13" s="45">
        <v>0</v>
      </c>
    </row>
    <row r="14" spans="1:41" ht="19.5" customHeight="1">
      <c r="A14" s="44" t="s">
        <v>176</v>
      </c>
      <c r="B14" s="44" t="s">
        <v>168</v>
      </c>
      <c r="C14" s="44" t="s">
        <v>85</v>
      </c>
      <c r="D14" s="44" t="s">
        <v>178</v>
      </c>
      <c r="E14" s="62">
        <f t="shared" si="0"/>
        <v>304.86</v>
      </c>
      <c r="F14" s="62">
        <f t="shared" si="1"/>
        <v>304.86</v>
      </c>
      <c r="G14" s="62">
        <f t="shared" si="2"/>
        <v>304.86</v>
      </c>
      <c r="H14" s="62">
        <v>274.86</v>
      </c>
      <c r="I14" s="45">
        <v>30</v>
      </c>
      <c r="J14" s="62">
        <f t="shared" si="3"/>
        <v>0</v>
      </c>
      <c r="K14" s="62">
        <v>0</v>
      </c>
      <c r="L14" s="45">
        <v>0</v>
      </c>
      <c r="M14" s="62">
        <f t="shared" si="4"/>
        <v>0</v>
      </c>
      <c r="N14" s="62">
        <v>0</v>
      </c>
      <c r="O14" s="45">
        <v>0</v>
      </c>
      <c r="P14" s="46">
        <f t="shared" si="5"/>
        <v>0</v>
      </c>
      <c r="Q14" s="62">
        <f t="shared" si="6"/>
        <v>0</v>
      </c>
      <c r="R14" s="62">
        <v>0</v>
      </c>
      <c r="S14" s="45">
        <v>0</v>
      </c>
      <c r="T14" s="62">
        <f t="shared" si="7"/>
        <v>0</v>
      </c>
      <c r="U14" s="62">
        <v>0</v>
      </c>
      <c r="V14" s="62">
        <v>0</v>
      </c>
      <c r="W14" s="62">
        <f t="shared" si="8"/>
        <v>0</v>
      </c>
      <c r="X14" s="62">
        <v>0</v>
      </c>
      <c r="Y14" s="45">
        <v>0</v>
      </c>
      <c r="Z14" s="46">
        <f t="shared" si="9"/>
        <v>0</v>
      </c>
      <c r="AA14" s="62">
        <f t="shared" si="10"/>
        <v>0</v>
      </c>
      <c r="AB14" s="62">
        <v>0</v>
      </c>
      <c r="AC14" s="45">
        <v>0</v>
      </c>
      <c r="AD14" s="62">
        <f t="shared" si="11"/>
        <v>0</v>
      </c>
      <c r="AE14" s="62">
        <v>0</v>
      </c>
      <c r="AF14" s="45">
        <v>0</v>
      </c>
      <c r="AG14" s="62">
        <f t="shared" si="12"/>
        <v>0</v>
      </c>
      <c r="AH14" s="62">
        <v>0</v>
      </c>
      <c r="AI14" s="45">
        <v>0</v>
      </c>
      <c r="AJ14" s="62">
        <f t="shared" si="13"/>
        <v>0</v>
      </c>
      <c r="AK14" s="62">
        <v>0</v>
      </c>
      <c r="AL14" s="45">
        <v>0</v>
      </c>
      <c r="AM14" s="62">
        <f t="shared" si="14"/>
        <v>0</v>
      </c>
      <c r="AN14" s="62">
        <v>0</v>
      </c>
      <c r="AO14" s="45">
        <v>0</v>
      </c>
    </row>
    <row r="15" spans="1:41" ht="19.5" customHeight="1">
      <c r="A15" s="44" t="s">
        <v>176</v>
      </c>
      <c r="B15" s="44" t="s">
        <v>170</v>
      </c>
      <c r="C15" s="44" t="s">
        <v>85</v>
      </c>
      <c r="D15" s="44" t="s">
        <v>179</v>
      </c>
      <c r="E15" s="62">
        <f t="shared" si="0"/>
        <v>137.9</v>
      </c>
      <c r="F15" s="62">
        <f t="shared" si="1"/>
        <v>137.9</v>
      </c>
      <c r="G15" s="62">
        <f t="shared" si="2"/>
        <v>137.9</v>
      </c>
      <c r="H15" s="62">
        <v>137.9</v>
      </c>
      <c r="I15" s="45">
        <v>0</v>
      </c>
      <c r="J15" s="62">
        <f t="shared" si="3"/>
        <v>0</v>
      </c>
      <c r="K15" s="62">
        <v>0</v>
      </c>
      <c r="L15" s="45">
        <v>0</v>
      </c>
      <c r="M15" s="62">
        <f t="shared" si="4"/>
        <v>0</v>
      </c>
      <c r="N15" s="62">
        <v>0</v>
      </c>
      <c r="O15" s="45">
        <v>0</v>
      </c>
      <c r="P15" s="46">
        <f t="shared" si="5"/>
        <v>0</v>
      </c>
      <c r="Q15" s="62">
        <f t="shared" si="6"/>
        <v>0</v>
      </c>
      <c r="R15" s="62">
        <v>0</v>
      </c>
      <c r="S15" s="45">
        <v>0</v>
      </c>
      <c r="T15" s="62">
        <f t="shared" si="7"/>
        <v>0</v>
      </c>
      <c r="U15" s="62">
        <v>0</v>
      </c>
      <c r="V15" s="62">
        <v>0</v>
      </c>
      <c r="W15" s="62">
        <f t="shared" si="8"/>
        <v>0</v>
      </c>
      <c r="X15" s="62">
        <v>0</v>
      </c>
      <c r="Y15" s="45">
        <v>0</v>
      </c>
      <c r="Z15" s="46">
        <f t="shared" si="9"/>
        <v>0</v>
      </c>
      <c r="AA15" s="62">
        <f t="shared" si="10"/>
        <v>0</v>
      </c>
      <c r="AB15" s="62">
        <v>0</v>
      </c>
      <c r="AC15" s="45">
        <v>0</v>
      </c>
      <c r="AD15" s="62">
        <f t="shared" si="11"/>
        <v>0</v>
      </c>
      <c r="AE15" s="62">
        <v>0</v>
      </c>
      <c r="AF15" s="45">
        <v>0</v>
      </c>
      <c r="AG15" s="62">
        <f t="shared" si="12"/>
        <v>0</v>
      </c>
      <c r="AH15" s="62">
        <v>0</v>
      </c>
      <c r="AI15" s="45">
        <v>0</v>
      </c>
      <c r="AJ15" s="62">
        <f t="shared" si="13"/>
        <v>0</v>
      </c>
      <c r="AK15" s="62">
        <v>0</v>
      </c>
      <c r="AL15" s="45">
        <v>0</v>
      </c>
      <c r="AM15" s="62">
        <f t="shared" si="14"/>
        <v>0</v>
      </c>
      <c r="AN15" s="62">
        <v>0</v>
      </c>
      <c r="AO15" s="45">
        <v>0</v>
      </c>
    </row>
    <row r="16" spans="1:41" ht="19.5" customHeight="1">
      <c r="A16" s="44" t="s">
        <v>176</v>
      </c>
      <c r="B16" s="44" t="s">
        <v>172</v>
      </c>
      <c r="C16" s="44" t="s">
        <v>85</v>
      </c>
      <c r="D16" s="44" t="s">
        <v>180</v>
      </c>
      <c r="E16" s="62">
        <f t="shared" si="0"/>
        <v>187.6</v>
      </c>
      <c r="F16" s="62">
        <f t="shared" si="1"/>
        <v>187.6</v>
      </c>
      <c r="G16" s="62">
        <f t="shared" si="2"/>
        <v>187.6</v>
      </c>
      <c r="H16" s="62">
        <v>0</v>
      </c>
      <c r="I16" s="45">
        <v>187.6</v>
      </c>
      <c r="J16" s="62">
        <f t="shared" si="3"/>
        <v>0</v>
      </c>
      <c r="K16" s="62">
        <v>0</v>
      </c>
      <c r="L16" s="45">
        <v>0</v>
      </c>
      <c r="M16" s="62">
        <f t="shared" si="4"/>
        <v>0</v>
      </c>
      <c r="N16" s="62">
        <v>0</v>
      </c>
      <c r="O16" s="45">
        <v>0</v>
      </c>
      <c r="P16" s="46">
        <f t="shared" si="5"/>
        <v>0</v>
      </c>
      <c r="Q16" s="62">
        <f t="shared" si="6"/>
        <v>0</v>
      </c>
      <c r="R16" s="62">
        <v>0</v>
      </c>
      <c r="S16" s="45">
        <v>0</v>
      </c>
      <c r="T16" s="62">
        <f t="shared" si="7"/>
        <v>0</v>
      </c>
      <c r="U16" s="62">
        <v>0</v>
      </c>
      <c r="V16" s="62">
        <v>0</v>
      </c>
      <c r="W16" s="62">
        <f t="shared" si="8"/>
        <v>0</v>
      </c>
      <c r="X16" s="62">
        <v>0</v>
      </c>
      <c r="Y16" s="45">
        <v>0</v>
      </c>
      <c r="Z16" s="46">
        <f t="shared" si="9"/>
        <v>0</v>
      </c>
      <c r="AA16" s="62">
        <f t="shared" si="10"/>
        <v>0</v>
      </c>
      <c r="AB16" s="62">
        <v>0</v>
      </c>
      <c r="AC16" s="45">
        <v>0</v>
      </c>
      <c r="AD16" s="62">
        <f t="shared" si="11"/>
        <v>0</v>
      </c>
      <c r="AE16" s="62">
        <v>0</v>
      </c>
      <c r="AF16" s="45">
        <v>0</v>
      </c>
      <c r="AG16" s="62">
        <f t="shared" si="12"/>
        <v>0</v>
      </c>
      <c r="AH16" s="62">
        <v>0</v>
      </c>
      <c r="AI16" s="45">
        <v>0</v>
      </c>
      <c r="AJ16" s="62">
        <f t="shared" si="13"/>
        <v>0</v>
      </c>
      <c r="AK16" s="62">
        <v>0</v>
      </c>
      <c r="AL16" s="45">
        <v>0</v>
      </c>
      <c r="AM16" s="62">
        <f t="shared" si="14"/>
        <v>0</v>
      </c>
      <c r="AN16" s="62">
        <v>0</v>
      </c>
      <c r="AO16" s="45">
        <v>0</v>
      </c>
    </row>
    <row r="17" spans="1:41" ht="19.5" customHeight="1">
      <c r="A17" s="44" t="s">
        <v>176</v>
      </c>
      <c r="B17" s="44" t="s">
        <v>181</v>
      </c>
      <c r="C17" s="44" t="s">
        <v>85</v>
      </c>
      <c r="D17" s="44" t="s">
        <v>182</v>
      </c>
      <c r="E17" s="62">
        <f t="shared" si="0"/>
        <v>230</v>
      </c>
      <c r="F17" s="62">
        <f t="shared" si="1"/>
        <v>230</v>
      </c>
      <c r="G17" s="62">
        <f t="shared" si="2"/>
        <v>230</v>
      </c>
      <c r="H17" s="62">
        <v>0</v>
      </c>
      <c r="I17" s="45">
        <v>230</v>
      </c>
      <c r="J17" s="62">
        <f t="shared" si="3"/>
        <v>0</v>
      </c>
      <c r="K17" s="62">
        <v>0</v>
      </c>
      <c r="L17" s="45">
        <v>0</v>
      </c>
      <c r="M17" s="62">
        <f t="shared" si="4"/>
        <v>0</v>
      </c>
      <c r="N17" s="62">
        <v>0</v>
      </c>
      <c r="O17" s="45">
        <v>0</v>
      </c>
      <c r="P17" s="46">
        <f t="shared" si="5"/>
        <v>0</v>
      </c>
      <c r="Q17" s="62">
        <f t="shared" si="6"/>
        <v>0</v>
      </c>
      <c r="R17" s="62">
        <v>0</v>
      </c>
      <c r="S17" s="45">
        <v>0</v>
      </c>
      <c r="T17" s="62">
        <f t="shared" si="7"/>
        <v>0</v>
      </c>
      <c r="U17" s="62">
        <v>0</v>
      </c>
      <c r="V17" s="62">
        <v>0</v>
      </c>
      <c r="W17" s="62">
        <f t="shared" si="8"/>
        <v>0</v>
      </c>
      <c r="X17" s="62">
        <v>0</v>
      </c>
      <c r="Y17" s="45">
        <v>0</v>
      </c>
      <c r="Z17" s="46">
        <f t="shared" si="9"/>
        <v>0</v>
      </c>
      <c r="AA17" s="62">
        <f t="shared" si="10"/>
        <v>0</v>
      </c>
      <c r="AB17" s="62">
        <v>0</v>
      </c>
      <c r="AC17" s="45">
        <v>0</v>
      </c>
      <c r="AD17" s="62">
        <f t="shared" si="11"/>
        <v>0</v>
      </c>
      <c r="AE17" s="62">
        <v>0</v>
      </c>
      <c r="AF17" s="45">
        <v>0</v>
      </c>
      <c r="AG17" s="62">
        <f t="shared" si="12"/>
        <v>0</v>
      </c>
      <c r="AH17" s="62">
        <v>0</v>
      </c>
      <c r="AI17" s="45">
        <v>0</v>
      </c>
      <c r="AJ17" s="62">
        <f t="shared" si="13"/>
        <v>0</v>
      </c>
      <c r="AK17" s="62">
        <v>0</v>
      </c>
      <c r="AL17" s="45">
        <v>0</v>
      </c>
      <c r="AM17" s="62">
        <f t="shared" si="14"/>
        <v>0</v>
      </c>
      <c r="AN17" s="62">
        <v>0</v>
      </c>
      <c r="AO17" s="45">
        <v>0</v>
      </c>
    </row>
    <row r="18" spans="1:41" ht="19.5" customHeight="1">
      <c r="A18" s="44" t="s">
        <v>176</v>
      </c>
      <c r="B18" s="44" t="s">
        <v>183</v>
      </c>
      <c r="C18" s="44" t="s">
        <v>85</v>
      </c>
      <c r="D18" s="44" t="s">
        <v>184</v>
      </c>
      <c r="E18" s="62">
        <f t="shared" si="0"/>
        <v>2.5</v>
      </c>
      <c r="F18" s="62">
        <f t="shared" si="1"/>
        <v>2.5</v>
      </c>
      <c r="G18" s="62">
        <f t="shared" si="2"/>
        <v>2.5</v>
      </c>
      <c r="H18" s="62">
        <v>2.5</v>
      </c>
      <c r="I18" s="45">
        <v>0</v>
      </c>
      <c r="J18" s="62">
        <f t="shared" si="3"/>
        <v>0</v>
      </c>
      <c r="K18" s="62">
        <v>0</v>
      </c>
      <c r="L18" s="45">
        <v>0</v>
      </c>
      <c r="M18" s="62">
        <f t="shared" si="4"/>
        <v>0</v>
      </c>
      <c r="N18" s="62">
        <v>0</v>
      </c>
      <c r="O18" s="45">
        <v>0</v>
      </c>
      <c r="P18" s="46">
        <f t="shared" si="5"/>
        <v>0</v>
      </c>
      <c r="Q18" s="62">
        <f t="shared" si="6"/>
        <v>0</v>
      </c>
      <c r="R18" s="62">
        <v>0</v>
      </c>
      <c r="S18" s="45">
        <v>0</v>
      </c>
      <c r="T18" s="62">
        <f t="shared" si="7"/>
        <v>0</v>
      </c>
      <c r="U18" s="62">
        <v>0</v>
      </c>
      <c r="V18" s="62">
        <v>0</v>
      </c>
      <c r="W18" s="62">
        <f t="shared" si="8"/>
        <v>0</v>
      </c>
      <c r="X18" s="62">
        <v>0</v>
      </c>
      <c r="Y18" s="45">
        <v>0</v>
      </c>
      <c r="Z18" s="46">
        <f t="shared" si="9"/>
        <v>0</v>
      </c>
      <c r="AA18" s="62">
        <f t="shared" si="10"/>
        <v>0</v>
      </c>
      <c r="AB18" s="62">
        <v>0</v>
      </c>
      <c r="AC18" s="45">
        <v>0</v>
      </c>
      <c r="AD18" s="62">
        <f t="shared" si="11"/>
        <v>0</v>
      </c>
      <c r="AE18" s="62">
        <v>0</v>
      </c>
      <c r="AF18" s="45">
        <v>0</v>
      </c>
      <c r="AG18" s="62">
        <f t="shared" si="12"/>
        <v>0</v>
      </c>
      <c r="AH18" s="62">
        <v>0</v>
      </c>
      <c r="AI18" s="45">
        <v>0</v>
      </c>
      <c r="AJ18" s="62">
        <f t="shared" si="13"/>
        <v>0</v>
      </c>
      <c r="AK18" s="62">
        <v>0</v>
      </c>
      <c r="AL18" s="45">
        <v>0</v>
      </c>
      <c r="AM18" s="62">
        <f t="shared" si="14"/>
        <v>0</v>
      </c>
      <c r="AN18" s="62">
        <v>0</v>
      </c>
      <c r="AO18" s="45">
        <v>0</v>
      </c>
    </row>
    <row r="19" spans="1:41" ht="19.5" customHeight="1">
      <c r="A19" s="44" t="s">
        <v>176</v>
      </c>
      <c r="B19" s="44" t="s">
        <v>185</v>
      </c>
      <c r="C19" s="44" t="s">
        <v>85</v>
      </c>
      <c r="D19" s="44" t="s">
        <v>186</v>
      </c>
      <c r="E19" s="62">
        <f t="shared" si="0"/>
        <v>19</v>
      </c>
      <c r="F19" s="62">
        <f t="shared" si="1"/>
        <v>19</v>
      </c>
      <c r="G19" s="62">
        <f t="shared" si="2"/>
        <v>19</v>
      </c>
      <c r="H19" s="62">
        <v>19</v>
      </c>
      <c r="I19" s="45">
        <v>0</v>
      </c>
      <c r="J19" s="62">
        <f t="shared" si="3"/>
        <v>0</v>
      </c>
      <c r="K19" s="62">
        <v>0</v>
      </c>
      <c r="L19" s="45">
        <v>0</v>
      </c>
      <c r="M19" s="62">
        <f t="shared" si="4"/>
        <v>0</v>
      </c>
      <c r="N19" s="62">
        <v>0</v>
      </c>
      <c r="O19" s="45">
        <v>0</v>
      </c>
      <c r="P19" s="46">
        <f t="shared" si="5"/>
        <v>0</v>
      </c>
      <c r="Q19" s="62">
        <f t="shared" si="6"/>
        <v>0</v>
      </c>
      <c r="R19" s="62">
        <v>0</v>
      </c>
      <c r="S19" s="45">
        <v>0</v>
      </c>
      <c r="T19" s="62">
        <f t="shared" si="7"/>
        <v>0</v>
      </c>
      <c r="U19" s="62">
        <v>0</v>
      </c>
      <c r="V19" s="62">
        <v>0</v>
      </c>
      <c r="W19" s="62">
        <f t="shared" si="8"/>
        <v>0</v>
      </c>
      <c r="X19" s="62">
        <v>0</v>
      </c>
      <c r="Y19" s="45">
        <v>0</v>
      </c>
      <c r="Z19" s="46">
        <f t="shared" si="9"/>
        <v>0</v>
      </c>
      <c r="AA19" s="62">
        <f t="shared" si="10"/>
        <v>0</v>
      </c>
      <c r="AB19" s="62">
        <v>0</v>
      </c>
      <c r="AC19" s="45">
        <v>0</v>
      </c>
      <c r="AD19" s="62">
        <f t="shared" si="11"/>
        <v>0</v>
      </c>
      <c r="AE19" s="62">
        <v>0</v>
      </c>
      <c r="AF19" s="45">
        <v>0</v>
      </c>
      <c r="AG19" s="62">
        <f t="shared" si="12"/>
        <v>0</v>
      </c>
      <c r="AH19" s="62">
        <v>0</v>
      </c>
      <c r="AI19" s="45">
        <v>0</v>
      </c>
      <c r="AJ19" s="62">
        <f t="shared" si="13"/>
        <v>0</v>
      </c>
      <c r="AK19" s="62">
        <v>0</v>
      </c>
      <c r="AL19" s="45">
        <v>0</v>
      </c>
      <c r="AM19" s="62">
        <f t="shared" si="14"/>
        <v>0</v>
      </c>
      <c r="AN19" s="62">
        <v>0</v>
      </c>
      <c r="AO19" s="45">
        <v>0</v>
      </c>
    </row>
    <row r="20" spans="1:41" ht="19.5" customHeight="1">
      <c r="A20" s="44" t="s">
        <v>176</v>
      </c>
      <c r="B20" s="44" t="s">
        <v>187</v>
      </c>
      <c r="C20" s="44" t="s">
        <v>85</v>
      </c>
      <c r="D20" s="44" t="s">
        <v>188</v>
      </c>
      <c r="E20" s="62">
        <f t="shared" si="0"/>
        <v>39.4</v>
      </c>
      <c r="F20" s="62">
        <f t="shared" si="1"/>
        <v>39.4</v>
      </c>
      <c r="G20" s="62">
        <f t="shared" si="2"/>
        <v>39.4</v>
      </c>
      <c r="H20" s="62">
        <v>25</v>
      </c>
      <c r="I20" s="45">
        <v>14.4</v>
      </c>
      <c r="J20" s="62">
        <f t="shared" si="3"/>
        <v>0</v>
      </c>
      <c r="K20" s="62">
        <v>0</v>
      </c>
      <c r="L20" s="45">
        <v>0</v>
      </c>
      <c r="M20" s="62">
        <f t="shared" si="4"/>
        <v>0</v>
      </c>
      <c r="N20" s="62">
        <v>0</v>
      </c>
      <c r="O20" s="45">
        <v>0</v>
      </c>
      <c r="P20" s="46">
        <f t="shared" si="5"/>
        <v>0</v>
      </c>
      <c r="Q20" s="62">
        <f t="shared" si="6"/>
        <v>0</v>
      </c>
      <c r="R20" s="62">
        <v>0</v>
      </c>
      <c r="S20" s="45">
        <v>0</v>
      </c>
      <c r="T20" s="62">
        <f t="shared" si="7"/>
        <v>0</v>
      </c>
      <c r="U20" s="62">
        <v>0</v>
      </c>
      <c r="V20" s="62">
        <v>0</v>
      </c>
      <c r="W20" s="62">
        <f t="shared" si="8"/>
        <v>0</v>
      </c>
      <c r="X20" s="62">
        <v>0</v>
      </c>
      <c r="Y20" s="45">
        <v>0</v>
      </c>
      <c r="Z20" s="46">
        <f t="shared" si="9"/>
        <v>0</v>
      </c>
      <c r="AA20" s="62">
        <f t="shared" si="10"/>
        <v>0</v>
      </c>
      <c r="AB20" s="62">
        <v>0</v>
      </c>
      <c r="AC20" s="45">
        <v>0</v>
      </c>
      <c r="AD20" s="62">
        <f t="shared" si="11"/>
        <v>0</v>
      </c>
      <c r="AE20" s="62">
        <v>0</v>
      </c>
      <c r="AF20" s="45">
        <v>0</v>
      </c>
      <c r="AG20" s="62">
        <f t="shared" si="12"/>
        <v>0</v>
      </c>
      <c r="AH20" s="62">
        <v>0</v>
      </c>
      <c r="AI20" s="45">
        <v>0</v>
      </c>
      <c r="AJ20" s="62">
        <f t="shared" si="13"/>
        <v>0</v>
      </c>
      <c r="AK20" s="62">
        <v>0</v>
      </c>
      <c r="AL20" s="45">
        <v>0</v>
      </c>
      <c r="AM20" s="62">
        <f t="shared" si="14"/>
        <v>0</v>
      </c>
      <c r="AN20" s="62">
        <v>0</v>
      </c>
      <c r="AO20" s="45">
        <v>0</v>
      </c>
    </row>
    <row r="21" spans="1:41" ht="19.5" customHeight="1">
      <c r="A21" s="44" t="s">
        <v>176</v>
      </c>
      <c r="B21" s="44" t="s">
        <v>174</v>
      </c>
      <c r="C21" s="44" t="s">
        <v>85</v>
      </c>
      <c r="D21" s="44" t="s">
        <v>189</v>
      </c>
      <c r="E21" s="62">
        <f t="shared" si="0"/>
        <v>1801.17</v>
      </c>
      <c r="F21" s="62">
        <f t="shared" si="1"/>
        <v>1791.17</v>
      </c>
      <c r="G21" s="62">
        <f t="shared" si="2"/>
        <v>1791.17</v>
      </c>
      <c r="H21" s="62">
        <v>90.64</v>
      </c>
      <c r="I21" s="45">
        <v>1700.53</v>
      </c>
      <c r="J21" s="62">
        <f t="shared" si="3"/>
        <v>0</v>
      </c>
      <c r="K21" s="62">
        <v>0</v>
      </c>
      <c r="L21" s="45">
        <v>0</v>
      </c>
      <c r="M21" s="62">
        <f t="shared" si="4"/>
        <v>0</v>
      </c>
      <c r="N21" s="62">
        <v>0</v>
      </c>
      <c r="O21" s="45">
        <v>0</v>
      </c>
      <c r="P21" s="46">
        <f t="shared" si="5"/>
        <v>10</v>
      </c>
      <c r="Q21" s="62">
        <f t="shared" si="6"/>
        <v>10</v>
      </c>
      <c r="R21" s="62">
        <v>0</v>
      </c>
      <c r="S21" s="45">
        <v>10</v>
      </c>
      <c r="T21" s="62">
        <f t="shared" si="7"/>
        <v>0</v>
      </c>
      <c r="U21" s="62">
        <v>0</v>
      </c>
      <c r="V21" s="62">
        <v>0</v>
      </c>
      <c r="W21" s="62">
        <f t="shared" si="8"/>
        <v>0</v>
      </c>
      <c r="X21" s="62">
        <v>0</v>
      </c>
      <c r="Y21" s="45">
        <v>0</v>
      </c>
      <c r="Z21" s="46">
        <f t="shared" si="9"/>
        <v>0</v>
      </c>
      <c r="AA21" s="62">
        <f t="shared" si="10"/>
        <v>0</v>
      </c>
      <c r="AB21" s="62">
        <v>0</v>
      </c>
      <c r="AC21" s="45">
        <v>0</v>
      </c>
      <c r="AD21" s="62">
        <f t="shared" si="11"/>
        <v>0</v>
      </c>
      <c r="AE21" s="62">
        <v>0</v>
      </c>
      <c r="AF21" s="45">
        <v>0</v>
      </c>
      <c r="AG21" s="62">
        <f t="shared" si="12"/>
        <v>0</v>
      </c>
      <c r="AH21" s="62">
        <v>0</v>
      </c>
      <c r="AI21" s="45">
        <v>0</v>
      </c>
      <c r="AJ21" s="62">
        <f t="shared" si="13"/>
        <v>0</v>
      </c>
      <c r="AK21" s="62">
        <v>0</v>
      </c>
      <c r="AL21" s="45">
        <v>0</v>
      </c>
      <c r="AM21" s="62">
        <f t="shared" si="14"/>
        <v>0</v>
      </c>
      <c r="AN21" s="62">
        <v>0</v>
      </c>
      <c r="AO21" s="45">
        <v>0</v>
      </c>
    </row>
    <row r="22" spans="1:41" ht="19.5" customHeight="1">
      <c r="A22" s="44" t="s">
        <v>38</v>
      </c>
      <c r="B22" s="44" t="s">
        <v>190</v>
      </c>
      <c r="C22" s="44" t="s">
        <v>38</v>
      </c>
      <c r="D22" s="44" t="s">
        <v>191</v>
      </c>
      <c r="E22" s="62">
        <f t="shared" si="0"/>
        <v>132.37</v>
      </c>
      <c r="F22" s="62">
        <f t="shared" si="1"/>
        <v>82</v>
      </c>
      <c r="G22" s="62">
        <f t="shared" si="2"/>
        <v>82</v>
      </c>
      <c r="H22" s="62">
        <v>0</v>
      </c>
      <c r="I22" s="45">
        <v>82</v>
      </c>
      <c r="J22" s="62">
        <f t="shared" si="3"/>
        <v>0</v>
      </c>
      <c r="K22" s="62">
        <v>0</v>
      </c>
      <c r="L22" s="45">
        <v>0</v>
      </c>
      <c r="M22" s="62">
        <f t="shared" si="4"/>
        <v>0</v>
      </c>
      <c r="N22" s="62">
        <v>0</v>
      </c>
      <c r="O22" s="45">
        <v>0</v>
      </c>
      <c r="P22" s="46">
        <f t="shared" si="5"/>
        <v>0</v>
      </c>
      <c r="Q22" s="62">
        <f t="shared" si="6"/>
        <v>0</v>
      </c>
      <c r="R22" s="62">
        <v>0</v>
      </c>
      <c r="S22" s="45">
        <v>0</v>
      </c>
      <c r="T22" s="62">
        <f t="shared" si="7"/>
        <v>0</v>
      </c>
      <c r="U22" s="62">
        <v>0</v>
      </c>
      <c r="V22" s="62">
        <v>0</v>
      </c>
      <c r="W22" s="62">
        <f t="shared" si="8"/>
        <v>0</v>
      </c>
      <c r="X22" s="62">
        <v>0</v>
      </c>
      <c r="Y22" s="45">
        <v>0</v>
      </c>
      <c r="Z22" s="46">
        <f t="shared" si="9"/>
        <v>50.37</v>
      </c>
      <c r="AA22" s="62">
        <f t="shared" si="10"/>
        <v>50.37</v>
      </c>
      <c r="AB22" s="62">
        <v>0</v>
      </c>
      <c r="AC22" s="45">
        <v>50.37</v>
      </c>
      <c r="AD22" s="62">
        <f t="shared" si="11"/>
        <v>0</v>
      </c>
      <c r="AE22" s="62">
        <v>0</v>
      </c>
      <c r="AF22" s="45">
        <v>0</v>
      </c>
      <c r="AG22" s="62">
        <f t="shared" si="12"/>
        <v>0</v>
      </c>
      <c r="AH22" s="62">
        <v>0</v>
      </c>
      <c r="AI22" s="45">
        <v>0</v>
      </c>
      <c r="AJ22" s="62">
        <f t="shared" si="13"/>
        <v>0</v>
      </c>
      <c r="AK22" s="62">
        <v>0</v>
      </c>
      <c r="AL22" s="45">
        <v>0</v>
      </c>
      <c r="AM22" s="62">
        <f t="shared" si="14"/>
        <v>0</v>
      </c>
      <c r="AN22" s="62">
        <v>0</v>
      </c>
      <c r="AO22" s="45">
        <v>0</v>
      </c>
    </row>
    <row r="23" spans="1:41" ht="19.5" customHeight="1">
      <c r="A23" s="44" t="s">
        <v>190</v>
      </c>
      <c r="B23" s="44" t="s">
        <v>183</v>
      </c>
      <c r="C23" s="44" t="s">
        <v>85</v>
      </c>
      <c r="D23" s="44" t="s">
        <v>192</v>
      </c>
      <c r="E23" s="62">
        <f t="shared" si="0"/>
        <v>132.37</v>
      </c>
      <c r="F23" s="62">
        <f t="shared" si="1"/>
        <v>82</v>
      </c>
      <c r="G23" s="62">
        <f t="shared" si="2"/>
        <v>82</v>
      </c>
      <c r="H23" s="62">
        <v>0</v>
      </c>
      <c r="I23" s="45">
        <v>82</v>
      </c>
      <c r="J23" s="62">
        <f t="shared" si="3"/>
        <v>0</v>
      </c>
      <c r="K23" s="62">
        <v>0</v>
      </c>
      <c r="L23" s="45">
        <v>0</v>
      </c>
      <c r="M23" s="62">
        <f t="shared" si="4"/>
        <v>0</v>
      </c>
      <c r="N23" s="62">
        <v>0</v>
      </c>
      <c r="O23" s="45">
        <v>0</v>
      </c>
      <c r="P23" s="46">
        <f t="shared" si="5"/>
        <v>0</v>
      </c>
      <c r="Q23" s="62">
        <f t="shared" si="6"/>
        <v>0</v>
      </c>
      <c r="R23" s="62">
        <v>0</v>
      </c>
      <c r="S23" s="45">
        <v>0</v>
      </c>
      <c r="T23" s="62">
        <f t="shared" si="7"/>
        <v>0</v>
      </c>
      <c r="U23" s="62">
        <v>0</v>
      </c>
      <c r="V23" s="62">
        <v>0</v>
      </c>
      <c r="W23" s="62">
        <f t="shared" si="8"/>
        <v>0</v>
      </c>
      <c r="X23" s="62">
        <v>0</v>
      </c>
      <c r="Y23" s="45">
        <v>0</v>
      </c>
      <c r="Z23" s="46">
        <f t="shared" si="9"/>
        <v>50.37</v>
      </c>
      <c r="AA23" s="62">
        <f t="shared" si="10"/>
        <v>50.37</v>
      </c>
      <c r="AB23" s="62">
        <v>0</v>
      </c>
      <c r="AC23" s="45">
        <v>50.37</v>
      </c>
      <c r="AD23" s="62">
        <f t="shared" si="11"/>
        <v>0</v>
      </c>
      <c r="AE23" s="62">
        <v>0</v>
      </c>
      <c r="AF23" s="45">
        <v>0</v>
      </c>
      <c r="AG23" s="62">
        <f t="shared" si="12"/>
        <v>0</v>
      </c>
      <c r="AH23" s="62">
        <v>0</v>
      </c>
      <c r="AI23" s="45">
        <v>0</v>
      </c>
      <c r="AJ23" s="62">
        <f t="shared" si="13"/>
        <v>0</v>
      </c>
      <c r="AK23" s="62">
        <v>0</v>
      </c>
      <c r="AL23" s="45">
        <v>0</v>
      </c>
      <c r="AM23" s="62">
        <f t="shared" si="14"/>
        <v>0</v>
      </c>
      <c r="AN23" s="62">
        <v>0</v>
      </c>
      <c r="AO23" s="45">
        <v>0</v>
      </c>
    </row>
    <row r="24" spans="1:41" ht="19.5" customHeight="1">
      <c r="A24" s="44" t="s">
        <v>38</v>
      </c>
      <c r="B24" s="44" t="s">
        <v>193</v>
      </c>
      <c r="C24" s="44" t="s">
        <v>38</v>
      </c>
      <c r="D24" s="44" t="s">
        <v>194</v>
      </c>
      <c r="E24" s="62">
        <f t="shared" si="0"/>
        <v>7486.25</v>
      </c>
      <c r="F24" s="62">
        <f t="shared" si="1"/>
        <v>7486.25</v>
      </c>
      <c r="G24" s="62">
        <f t="shared" si="2"/>
        <v>7486.25</v>
      </c>
      <c r="H24" s="62">
        <v>13.23</v>
      </c>
      <c r="I24" s="45">
        <v>7473.02</v>
      </c>
      <c r="J24" s="62">
        <f t="shared" si="3"/>
        <v>0</v>
      </c>
      <c r="K24" s="62">
        <v>0</v>
      </c>
      <c r="L24" s="45">
        <v>0</v>
      </c>
      <c r="M24" s="62">
        <f t="shared" si="4"/>
        <v>0</v>
      </c>
      <c r="N24" s="62">
        <v>0</v>
      </c>
      <c r="O24" s="45">
        <v>0</v>
      </c>
      <c r="P24" s="46">
        <f t="shared" si="5"/>
        <v>0</v>
      </c>
      <c r="Q24" s="62">
        <f t="shared" si="6"/>
        <v>0</v>
      </c>
      <c r="R24" s="62">
        <v>0</v>
      </c>
      <c r="S24" s="45">
        <v>0</v>
      </c>
      <c r="T24" s="62">
        <f t="shared" si="7"/>
        <v>0</v>
      </c>
      <c r="U24" s="62">
        <v>0</v>
      </c>
      <c r="V24" s="62">
        <v>0</v>
      </c>
      <c r="W24" s="62">
        <f t="shared" si="8"/>
        <v>0</v>
      </c>
      <c r="X24" s="62">
        <v>0</v>
      </c>
      <c r="Y24" s="45">
        <v>0</v>
      </c>
      <c r="Z24" s="46">
        <f t="shared" si="9"/>
        <v>0</v>
      </c>
      <c r="AA24" s="62">
        <f t="shared" si="10"/>
        <v>0</v>
      </c>
      <c r="AB24" s="62">
        <v>0</v>
      </c>
      <c r="AC24" s="45">
        <v>0</v>
      </c>
      <c r="AD24" s="62">
        <f t="shared" si="11"/>
        <v>0</v>
      </c>
      <c r="AE24" s="62">
        <v>0</v>
      </c>
      <c r="AF24" s="45">
        <v>0</v>
      </c>
      <c r="AG24" s="62">
        <f t="shared" si="12"/>
        <v>0</v>
      </c>
      <c r="AH24" s="62">
        <v>0</v>
      </c>
      <c r="AI24" s="45">
        <v>0</v>
      </c>
      <c r="AJ24" s="62">
        <f t="shared" si="13"/>
        <v>0</v>
      </c>
      <c r="AK24" s="62">
        <v>0</v>
      </c>
      <c r="AL24" s="45">
        <v>0</v>
      </c>
      <c r="AM24" s="62">
        <f t="shared" si="14"/>
        <v>0</v>
      </c>
      <c r="AN24" s="62">
        <v>0</v>
      </c>
      <c r="AO24" s="45">
        <v>0</v>
      </c>
    </row>
    <row r="25" spans="1:41" ht="19.5" customHeight="1">
      <c r="A25" s="44" t="s">
        <v>193</v>
      </c>
      <c r="B25" s="44" t="s">
        <v>168</v>
      </c>
      <c r="C25" s="44" t="s">
        <v>85</v>
      </c>
      <c r="D25" s="44" t="s">
        <v>195</v>
      </c>
      <c r="E25" s="62">
        <f t="shared" si="0"/>
        <v>0.1</v>
      </c>
      <c r="F25" s="62">
        <f t="shared" si="1"/>
        <v>0.1</v>
      </c>
      <c r="G25" s="62">
        <f t="shared" si="2"/>
        <v>0.1</v>
      </c>
      <c r="H25" s="62">
        <v>0.1</v>
      </c>
      <c r="I25" s="45">
        <v>0</v>
      </c>
      <c r="J25" s="62">
        <f t="shared" si="3"/>
        <v>0</v>
      </c>
      <c r="K25" s="62">
        <v>0</v>
      </c>
      <c r="L25" s="45">
        <v>0</v>
      </c>
      <c r="M25" s="62">
        <f t="shared" si="4"/>
        <v>0</v>
      </c>
      <c r="N25" s="62">
        <v>0</v>
      </c>
      <c r="O25" s="45">
        <v>0</v>
      </c>
      <c r="P25" s="46">
        <f t="shared" si="5"/>
        <v>0</v>
      </c>
      <c r="Q25" s="62">
        <f t="shared" si="6"/>
        <v>0</v>
      </c>
      <c r="R25" s="62">
        <v>0</v>
      </c>
      <c r="S25" s="45">
        <v>0</v>
      </c>
      <c r="T25" s="62">
        <f t="shared" si="7"/>
        <v>0</v>
      </c>
      <c r="U25" s="62">
        <v>0</v>
      </c>
      <c r="V25" s="62">
        <v>0</v>
      </c>
      <c r="W25" s="62">
        <f t="shared" si="8"/>
        <v>0</v>
      </c>
      <c r="X25" s="62">
        <v>0</v>
      </c>
      <c r="Y25" s="45">
        <v>0</v>
      </c>
      <c r="Z25" s="46">
        <f t="shared" si="9"/>
        <v>0</v>
      </c>
      <c r="AA25" s="62">
        <f t="shared" si="10"/>
        <v>0</v>
      </c>
      <c r="AB25" s="62">
        <v>0</v>
      </c>
      <c r="AC25" s="45">
        <v>0</v>
      </c>
      <c r="AD25" s="62">
        <f t="shared" si="11"/>
        <v>0</v>
      </c>
      <c r="AE25" s="62">
        <v>0</v>
      </c>
      <c r="AF25" s="45">
        <v>0</v>
      </c>
      <c r="AG25" s="62">
        <f t="shared" si="12"/>
        <v>0</v>
      </c>
      <c r="AH25" s="62">
        <v>0</v>
      </c>
      <c r="AI25" s="45">
        <v>0</v>
      </c>
      <c r="AJ25" s="62">
        <f t="shared" si="13"/>
        <v>0</v>
      </c>
      <c r="AK25" s="62">
        <v>0</v>
      </c>
      <c r="AL25" s="45">
        <v>0</v>
      </c>
      <c r="AM25" s="62">
        <f t="shared" si="14"/>
        <v>0</v>
      </c>
      <c r="AN25" s="62">
        <v>0</v>
      </c>
      <c r="AO25" s="45">
        <v>0</v>
      </c>
    </row>
    <row r="26" spans="1:41" ht="19.5" customHeight="1">
      <c r="A26" s="44" t="s">
        <v>193</v>
      </c>
      <c r="B26" s="44" t="s">
        <v>181</v>
      </c>
      <c r="C26" s="44" t="s">
        <v>85</v>
      </c>
      <c r="D26" s="44" t="s">
        <v>196</v>
      </c>
      <c r="E26" s="62">
        <f t="shared" si="0"/>
        <v>12.6</v>
      </c>
      <c r="F26" s="62">
        <f t="shared" si="1"/>
        <v>12.6</v>
      </c>
      <c r="G26" s="62">
        <f t="shared" si="2"/>
        <v>12.6</v>
      </c>
      <c r="H26" s="62">
        <v>12.6</v>
      </c>
      <c r="I26" s="45">
        <v>0</v>
      </c>
      <c r="J26" s="62">
        <f t="shared" si="3"/>
        <v>0</v>
      </c>
      <c r="K26" s="62">
        <v>0</v>
      </c>
      <c r="L26" s="45">
        <v>0</v>
      </c>
      <c r="M26" s="62">
        <f t="shared" si="4"/>
        <v>0</v>
      </c>
      <c r="N26" s="62">
        <v>0</v>
      </c>
      <c r="O26" s="45">
        <v>0</v>
      </c>
      <c r="P26" s="46">
        <f t="shared" si="5"/>
        <v>0</v>
      </c>
      <c r="Q26" s="62">
        <f t="shared" si="6"/>
        <v>0</v>
      </c>
      <c r="R26" s="62">
        <v>0</v>
      </c>
      <c r="S26" s="45">
        <v>0</v>
      </c>
      <c r="T26" s="62">
        <f t="shared" si="7"/>
        <v>0</v>
      </c>
      <c r="U26" s="62">
        <v>0</v>
      </c>
      <c r="V26" s="62">
        <v>0</v>
      </c>
      <c r="W26" s="62">
        <f t="shared" si="8"/>
        <v>0</v>
      </c>
      <c r="X26" s="62">
        <v>0</v>
      </c>
      <c r="Y26" s="45">
        <v>0</v>
      </c>
      <c r="Z26" s="46">
        <f t="shared" si="9"/>
        <v>0</v>
      </c>
      <c r="AA26" s="62">
        <f t="shared" si="10"/>
        <v>0</v>
      </c>
      <c r="AB26" s="62">
        <v>0</v>
      </c>
      <c r="AC26" s="45">
        <v>0</v>
      </c>
      <c r="AD26" s="62">
        <f t="shared" si="11"/>
        <v>0</v>
      </c>
      <c r="AE26" s="62">
        <v>0</v>
      </c>
      <c r="AF26" s="45">
        <v>0</v>
      </c>
      <c r="AG26" s="62">
        <f t="shared" si="12"/>
        <v>0</v>
      </c>
      <c r="AH26" s="62">
        <v>0</v>
      </c>
      <c r="AI26" s="45">
        <v>0</v>
      </c>
      <c r="AJ26" s="62">
        <f t="shared" si="13"/>
        <v>0</v>
      </c>
      <c r="AK26" s="62">
        <v>0</v>
      </c>
      <c r="AL26" s="45">
        <v>0</v>
      </c>
      <c r="AM26" s="62">
        <f t="shared" si="14"/>
        <v>0</v>
      </c>
      <c r="AN26" s="62">
        <v>0</v>
      </c>
      <c r="AO26" s="45">
        <v>0</v>
      </c>
    </row>
    <row r="27" spans="1:41" ht="19.5" customHeight="1">
      <c r="A27" s="44" t="s">
        <v>193</v>
      </c>
      <c r="B27" s="44" t="s">
        <v>174</v>
      </c>
      <c r="C27" s="44" t="s">
        <v>85</v>
      </c>
      <c r="D27" s="44" t="s">
        <v>197</v>
      </c>
      <c r="E27" s="62">
        <f t="shared" si="0"/>
        <v>7473.55</v>
      </c>
      <c r="F27" s="62">
        <f t="shared" si="1"/>
        <v>7473.55</v>
      </c>
      <c r="G27" s="62">
        <f t="shared" si="2"/>
        <v>7473.55</v>
      </c>
      <c r="H27" s="62">
        <v>0.53</v>
      </c>
      <c r="I27" s="45">
        <v>7473.02</v>
      </c>
      <c r="J27" s="62">
        <f t="shared" si="3"/>
        <v>0</v>
      </c>
      <c r="K27" s="62">
        <v>0</v>
      </c>
      <c r="L27" s="45">
        <v>0</v>
      </c>
      <c r="M27" s="62">
        <f t="shared" si="4"/>
        <v>0</v>
      </c>
      <c r="N27" s="62">
        <v>0</v>
      </c>
      <c r="O27" s="45">
        <v>0</v>
      </c>
      <c r="P27" s="46">
        <f t="shared" si="5"/>
        <v>0</v>
      </c>
      <c r="Q27" s="62">
        <f t="shared" si="6"/>
        <v>0</v>
      </c>
      <c r="R27" s="62">
        <v>0</v>
      </c>
      <c r="S27" s="45">
        <v>0</v>
      </c>
      <c r="T27" s="62">
        <f t="shared" si="7"/>
        <v>0</v>
      </c>
      <c r="U27" s="62">
        <v>0</v>
      </c>
      <c r="V27" s="62">
        <v>0</v>
      </c>
      <c r="W27" s="62">
        <f t="shared" si="8"/>
        <v>0</v>
      </c>
      <c r="X27" s="62">
        <v>0</v>
      </c>
      <c r="Y27" s="45">
        <v>0</v>
      </c>
      <c r="Z27" s="46">
        <f t="shared" si="9"/>
        <v>0</v>
      </c>
      <c r="AA27" s="62">
        <f t="shared" si="10"/>
        <v>0</v>
      </c>
      <c r="AB27" s="62">
        <v>0</v>
      </c>
      <c r="AC27" s="45">
        <v>0</v>
      </c>
      <c r="AD27" s="62">
        <f t="shared" si="11"/>
        <v>0</v>
      </c>
      <c r="AE27" s="62">
        <v>0</v>
      </c>
      <c r="AF27" s="45">
        <v>0</v>
      </c>
      <c r="AG27" s="62">
        <f t="shared" si="12"/>
        <v>0</v>
      </c>
      <c r="AH27" s="62">
        <v>0</v>
      </c>
      <c r="AI27" s="45">
        <v>0</v>
      </c>
      <c r="AJ27" s="62">
        <f t="shared" si="13"/>
        <v>0</v>
      </c>
      <c r="AK27" s="62">
        <v>0</v>
      </c>
      <c r="AL27" s="45">
        <v>0</v>
      </c>
      <c r="AM27" s="62">
        <f t="shared" si="14"/>
        <v>0</v>
      </c>
      <c r="AN27" s="62">
        <v>0</v>
      </c>
      <c r="AO27" s="45">
        <v>0</v>
      </c>
    </row>
  </sheetData>
  <sheetProtection/>
  <mergeCells count="23">
    <mergeCell ref="A2:AO2"/>
    <mergeCell ref="A4:D4"/>
    <mergeCell ref="F4:O4"/>
    <mergeCell ref="P4:Y4"/>
    <mergeCell ref="Z4:AO4"/>
    <mergeCell ref="A5:B5"/>
    <mergeCell ref="G5:I5"/>
    <mergeCell ref="J5:L5"/>
    <mergeCell ref="M5:O5"/>
    <mergeCell ref="Q5:S5"/>
    <mergeCell ref="T5:V5"/>
    <mergeCell ref="W5:Y5"/>
    <mergeCell ref="AA5:AC5"/>
    <mergeCell ref="AD5:AF5"/>
    <mergeCell ref="AG5:AI5"/>
    <mergeCell ref="AJ5:AL5"/>
    <mergeCell ref="AM5:AO5"/>
    <mergeCell ref="C5:C6"/>
    <mergeCell ref="D5:D6"/>
    <mergeCell ref="E4:E6"/>
    <mergeCell ref="F5:F6"/>
    <mergeCell ref="P5:P6"/>
    <mergeCell ref="Z5:Z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scale="1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I26"/>
  <sheetViews>
    <sheetView showGridLines="0" showZeros="0" workbookViewId="0" topLeftCell="AW1">
      <selection activeCell="A2" sqref="A2:DI2"/>
    </sheetView>
  </sheetViews>
  <sheetFormatPr defaultColWidth="9.33203125"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customWidth="1"/>
  </cols>
  <sheetData>
    <row r="1" spans="1:113" ht="19.5" customHeight="1">
      <c r="A1" s="21"/>
      <c r="B1" s="22"/>
      <c r="C1" s="22"/>
      <c r="D1" s="22"/>
      <c r="DI1" s="23" t="s">
        <v>198</v>
      </c>
    </row>
    <row r="2" spans="1:113" ht="19.5" customHeight="1">
      <c r="A2" s="24" t="s">
        <v>199</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row>
    <row r="3" spans="1:113" ht="19.5" customHeight="1">
      <c r="A3" s="80" t="s">
        <v>0</v>
      </c>
      <c r="B3" s="68"/>
      <c r="C3" s="68"/>
      <c r="D3" s="68"/>
      <c r="F3" s="81"/>
      <c r="DI3" s="23" t="s">
        <v>5</v>
      </c>
    </row>
    <row r="4" spans="1:113" ht="19.5" customHeight="1">
      <c r="A4" s="82" t="s">
        <v>58</v>
      </c>
      <c r="B4" s="83"/>
      <c r="C4" s="83"/>
      <c r="D4" s="84"/>
      <c r="E4" s="51" t="s">
        <v>59</v>
      </c>
      <c r="F4" s="85" t="s">
        <v>200</v>
      </c>
      <c r="G4" s="86"/>
      <c r="H4" s="86"/>
      <c r="I4" s="86"/>
      <c r="J4" s="86"/>
      <c r="K4" s="86"/>
      <c r="L4" s="86"/>
      <c r="M4" s="86"/>
      <c r="N4" s="86"/>
      <c r="O4" s="86"/>
      <c r="P4" s="86"/>
      <c r="Q4" s="86"/>
      <c r="R4" s="86"/>
      <c r="S4" s="90"/>
      <c r="T4" s="85" t="s">
        <v>201</v>
      </c>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90"/>
      <c r="AV4" s="85" t="s">
        <v>194</v>
      </c>
      <c r="AW4" s="86"/>
      <c r="AX4" s="86"/>
      <c r="AY4" s="86"/>
      <c r="AZ4" s="86"/>
      <c r="BA4" s="86"/>
      <c r="BB4" s="86"/>
      <c r="BC4" s="86"/>
      <c r="BD4" s="86"/>
      <c r="BE4" s="86"/>
      <c r="BF4" s="86"/>
      <c r="BG4" s="90"/>
      <c r="BH4" s="85" t="s">
        <v>202</v>
      </c>
      <c r="BI4" s="86"/>
      <c r="BJ4" s="86"/>
      <c r="BK4" s="86"/>
      <c r="BL4" s="90"/>
      <c r="BM4" s="85" t="s">
        <v>203</v>
      </c>
      <c r="BN4" s="86"/>
      <c r="BO4" s="86"/>
      <c r="BP4" s="86"/>
      <c r="BQ4" s="86"/>
      <c r="BR4" s="86"/>
      <c r="BS4" s="86"/>
      <c r="BT4" s="86"/>
      <c r="BU4" s="86"/>
      <c r="BV4" s="86"/>
      <c r="BW4" s="86"/>
      <c r="BX4" s="86"/>
      <c r="BY4" s="90"/>
      <c r="BZ4" s="85" t="s">
        <v>204</v>
      </c>
      <c r="CA4" s="86"/>
      <c r="CB4" s="86"/>
      <c r="CC4" s="86"/>
      <c r="CD4" s="86"/>
      <c r="CE4" s="86"/>
      <c r="CF4" s="86"/>
      <c r="CG4" s="86"/>
      <c r="CH4" s="86"/>
      <c r="CI4" s="86"/>
      <c r="CJ4" s="86"/>
      <c r="CK4" s="86"/>
      <c r="CL4" s="86"/>
      <c r="CM4" s="86"/>
      <c r="CN4" s="86"/>
      <c r="CO4" s="86"/>
      <c r="CP4" s="86"/>
      <c r="CQ4" s="90"/>
      <c r="CR4" s="91" t="s">
        <v>205</v>
      </c>
      <c r="CS4" s="92"/>
      <c r="CT4" s="93"/>
      <c r="CU4" s="91" t="s">
        <v>206</v>
      </c>
      <c r="CV4" s="92"/>
      <c r="CW4" s="92"/>
      <c r="CX4" s="92"/>
      <c r="CY4" s="92"/>
      <c r="CZ4" s="93"/>
      <c r="DA4" s="91" t="s">
        <v>207</v>
      </c>
      <c r="DB4" s="92"/>
      <c r="DC4" s="93"/>
      <c r="DD4" s="85" t="s">
        <v>208</v>
      </c>
      <c r="DE4" s="86"/>
      <c r="DF4" s="86"/>
      <c r="DG4" s="86"/>
      <c r="DH4" s="86"/>
      <c r="DI4" s="90"/>
    </row>
    <row r="5" spans="1:113" ht="19.5" customHeight="1">
      <c r="A5" s="29" t="s">
        <v>69</v>
      </c>
      <c r="B5" s="30"/>
      <c r="C5" s="31"/>
      <c r="D5" s="51" t="s">
        <v>209</v>
      </c>
      <c r="E5" s="36"/>
      <c r="F5" s="87" t="s">
        <v>74</v>
      </c>
      <c r="G5" s="87" t="s">
        <v>210</v>
      </c>
      <c r="H5" s="87" t="s">
        <v>211</v>
      </c>
      <c r="I5" s="87" t="s">
        <v>212</v>
      </c>
      <c r="J5" s="87" t="s">
        <v>213</v>
      </c>
      <c r="K5" s="87" t="s">
        <v>214</v>
      </c>
      <c r="L5" s="87" t="s">
        <v>215</v>
      </c>
      <c r="M5" s="87" t="s">
        <v>216</v>
      </c>
      <c r="N5" s="87" t="s">
        <v>217</v>
      </c>
      <c r="O5" s="87" t="s">
        <v>218</v>
      </c>
      <c r="P5" s="87" t="s">
        <v>219</v>
      </c>
      <c r="Q5" s="87" t="s">
        <v>103</v>
      </c>
      <c r="R5" s="87" t="s">
        <v>220</v>
      </c>
      <c r="S5" s="87" t="s">
        <v>221</v>
      </c>
      <c r="T5" s="87" t="s">
        <v>74</v>
      </c>
      <c r="U5" s="87" t="s">
        <v>222</v>
      </c>
      <c r="V5" s="87" t="s">
        <v>223</v>
      </c>
      <c r="W5" s="87" t="s">
        <v>224</v>
      </c>
      <c r="X5" s="87" t="s">
        <v>225</v>
      </c>
      <c r="Y5" s="87" t="s">
        <v>226</v>
      </c>
      <c r="Z5" s="87" t="s">
        <v>227</v>
      </c>
      <c r="AA5" s="87" t="s">
        <v>228</v>
      </c>
      <c r="AB5" s="87" t="s">
        <v>229</v>
      </c>
      <c r="AC5" s="87" t="s">
        <v>230</v>
      </c>
      <c r="AD5" s="87" t="s">
        <v>231</v>
      </c>
      <c r="AE5" s="87" t="s">
        <v>232</v>
      </c>
      <c r="AF5" s="87" t="s">
        <v>233</v>
      </c>
      <c r="AG5" s="87" t="s">
        <v>234</v>
      </c>
      <c r="AH5" s="87" t="s">
        <v>235</v>
      </c>
      <c r="AI5" s="87" t="s">
        <v>236</v>
      </c>
      <c r="AJ5" s="87" t="s">
        <v>237</v>
      </c>
      <c r="AK5" s="87" t="s">
        <v>238</v>
      </c>
      <c r="AL5" s="87" t="s">
        <v>239</v>
      </c>
      <c r="AM5" s="87" t="s">
        <v>240</v>
      </c>
      <c r="AN5" s="87" t="s">
        <v>241</v>
      </c>
      <c r="AO5" s="87" t="s">
        <v>242</v>
      </c>
      <c r="AP5" s="87" t="s">
        <v>243</v>
      </c>
      <c r="AQ5" s="87" t="s">
        <v>244</v>
      </c>
      <c r="AR5" s="87" t="s">
        <v>245</v>
      </c>
      <c r="AS5" s="87" t="s">
        <v>246</v>
      </c>
      <c r="AT5" s="87" t="s">
        <v>247</v>
      </c>
      <c r="AU5" s="87" t="s">
        <v>248</v>
      </c>
      <c r="AV5" s="87" t="s">
        <v>74</v>
      </c>
      <c r="AW5" s="87" t="s">
        <v>249</v>
      </c>
      <c r="AX5" s="87" t="s">
        <v>250</v>
      </c>
      <c r="AY5" s="87" t="s">
        <v>251</v>
      </c>
      <c r="AZ5" s="87" t="s">
        <v>252</v>
      </c>
      <c r="BA5" s="87" t="s">
        <v>253</v>
      </c>
      <c r="BB5" s="87" t="s">
        <v>254</v>
      </c>
      <c r="BC5" s="87" t="s">
        <v>255</v>
      </c>
      <c r="BD5" s="87" t="s">
        <v>256</v>
      </c>
      <c r="BE5" s="87" t="s">
        <v>257</v>
      </c>
      <c r="BF5" s="87" t="s">
        <v>258</v>
      </c>
      <c r="BG5" s="35" t="s">
        <v>259</v>
      </c>
      <c r="BH5" s="35" t="s">
        <v>74</v>
      </c>
      <c r="BI5" s="35" t="s">
        <v>260</v>
      </c>
      <c r="BJ5" s="35" t="s">
        <v>261</v>
      </c>
      <c r="BK5" s="35" t="s">
        <v>262</v>
      </c>
      <c r="BL5" s="35" t="s">
        <v>263</v>
      </c>
      <c r="BM5" s="87" t="s">
        <v>74</v>
      </c>
      <c r="BN5" s="87" t="s">
        <v>264</v>
      </c>
      <c r="BO5" s="87" t="s">
        <v>265</v>
      </c>
      <c r="BP5" s="87" t="s">
        <v>266</v>
      </c>
      <c r="BQ5" s="87" t="s">
        <v>267</v>
      </c>
      <c r="BR5" s="87" t="s">
        <v>268</v>
      </c>
      <c r="BS5" s="87" t="s">
        <v>269</v>
      </c>
      <c r="BT5" s="87" t="s">
        <v>270</v>
      </c>
      <c r="BU5" s="87" t="s">
        <v>271</v>
      </c>
      <c r="BV5" s="87" t="s">
        <v>272</v>
      </c>
      <c r="BW5" s="55" t="s">
        <v>273</v>
      </c>
      <c r="BX5" s="55" t="s">
        <v>274</v>
      </c>
      <c r="BY5" s="87" t="s">
        <v>275</v>
      </c>
      <c r="BZ5" s="87" t="s">
        <v>74</v>
      </c>
      <c r="CA5" s="87" t="s">
        <v>264</v>
      </c>
      <c r="CB5" s="87" t="s">
        <v>265</v>
      </c>
      <c r="CC5" s="87" t="s">
        <v>266</v>
      </c>
      <c r="CD5" s="87" t="s">
        <v>267</v>
      </c>
      <c r="CE5" s="87" t="s">
        <v>268</v>
      </c>
      <c r="CF5" s="87" t="s">
        <v>269</v>
      </c>
      <c r="CG5" s="87" t="s">
        <v>270</v>
      </c>
      <c r="CH5" s="87" t="s">
        <v>276</v>
      </c>
      <c r="CI5" s="87" t="s">
        <v>277</v>
      </c>
      <c r="CJ5" s="87" t="s">
        <v>278</v>
      </c>
      <c r="CK5" s="87" t="s">
        <v>279</v>
      </c>
      <c r="CL5" s="87" t="s">
        <v>271</v>
      </c>
      <c r="CM5" s="87" t="s">
        <v>272</v>
      </c>
      <c r="CN5" s="87" t="s">
        <v>280</v>
      </c>
      <c r="CO5" s="55" t="s">
        <v>273</v>
      </c>
      <c r="CP5" s="55" t="s">
        <v>274</v>
      </c>
      <c r="CQ5" s="87" t="s">
        <v>281</v>
      </c>
      <c r="CR5" s="55" t="s">
        <v>74</v>
      </c>
      <c r="CS5" s="55" t="s">
        <v>282</v>
      </c>
      <c r="CT5" s="87" t="s">
        <v>283</v>
      </c>
      <c r="CU5" s="55" t="s">
        <v>74</v>
      </c>
      <c r="CV5" s="55" t="s">
        <v>282</v>
      </c>
      <c r="CW5" s="87" t="s">
        <v>284</v>
      </c>
      <c r="CX5" s="55" t="s">
        <v>285</v>
      </c>
      <c r="CY5" s="55" t="s">
        <v>286</v>
      </c>
      <c r="CZ5" s="35" t="s">
        <v>283</v>
      </c>
      <c r="DA5" s="55" t="s">
        <v>74</v>
      </c>
      <c r="DB5" s="55" t="s">
        <v>207</v>
      </c>
      <c r="DC5" s="55" t="s">
        <v>287</v>
      </c>
      <c r="DD5" s="87" t="s">
        <v>74</v>
      </c>
      <c r="DE5" s="87" t="s">
        <v>288</v>
      </c>
      <c r="DF5" s="87" t="s">
        <v>289</v>
      </c>
      <c r="DG5" s="87" t="s">
        <v>287</v>
      </c>
      <c r="DH5" s="87" t="s">
        <v>290</v>
      </c>
      <c r="DI5" s="87" t="s">
        <v>208</v>
      </c>
    </row>
    <row r="6" spans="1:113" ht="30.75" customHeight="1">
      <c r="A6" s="38" t="s">
        <v>79</v>
      </c>
      <c r="B6" s="37" t="s">
        <v>80</v>
      </c>
      <c r="C6" s="39" t="s">
        <v>81</v>
      </c>
      <c r="D6" s="41"/>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1"/>
      <c r="BH6" s="41"/>
      <c r="BI6" s="41"/>
      <c r="BJ6" s="41"/>
      <c r="BK6" s="41"/>
      <c r="BL6" s="41"/>
      <c r="BM6" s="42"/>
      <c r="BN6" s="42"/>
      <c r="BO6" s="42"/>
      <c r="BP6" s="42"/>
      <c r="BQ6" s="42"/>
      <c r="BR6" s="42"/>
      <c r="BS6" s="42"/>
      <c r="BT6" s="42"/>
      <c r="BU6" s="42"/>
      <c r="BV6" s="42"/>
      <c r="BW6" s="60"/>
      <c r="BX6" s="60"/>
      <c r="BY6" s="42"/>
      <c r="BZ6" s="42"/>
      <c r="CA6" s="42"/>
      <c r="CB6" s="42"/>
      <c r="CC6" s="42"/>
      <c r="CD6" s="42"/>
      <c r="CE6" s="42"/>
      <c r="CF6" s="42"/>
      <c r="CG6" s="42"/>
      <c r="CH6" s="42"/>
      <c r="CI6" s="42"/>
      <c r="CJ6" s="42"/>
      <c r="CK6" s="42"/>
      <c r="CL6" s="42"/>
      <c r="CM6" s="42"/>
      <c r="CN6" s="42"/>
      <c r="CO6" s="60"/>
      <c r="CP6" s="60"/>
      <c r="CQ6" s="42"/>
      <c r="CR6" s="60"/>
      <c r="CS6" s="60"/>
      <c r="CT6" s="42"/>
      <c r="CU6" s="60"/>
      <c r="CV6" s="60"/>
      <c r="CW6" s="42"/>
      <c r="CX6" s="60"/>
      <c r="CY6" s="60"/>
      <c r="CZ6" s="41"/>
      <c r="DA6" s="60"/>
      <c r="DB6" s="60"/>
      <c r="DC6" s="60"/>
      <c r="DD6" s="42"/>
      <c r="DE6" s="42"/>
      <c r="DF6" s="42"/>
      <c r="DG6" s="42"/>
      <c r="DH6" s="42"/>
      <c r="DI6" s="42"/>
    </row>
    <row r="7" spans="1:113" ht="19.5" customHeight="1">
      <c r="A7" s="61" t="s">
        <v>38</v>
      </c>
      <c r="B7" s="61" t="s">
        <v>38</v>
      </c>
      <c r="C7" s="61" t="s">
        <v>38</v>
      </c>
      <c r="D7" s="61" t="s">
        <v>59</v>
      </c>
      <c r="E7" s="88">
        <f aca="true" t="shared" si="0" ref="E7:E26">SUM(F7,T7,AV7,BH7,BM7,BZ7,CR7,CU7,DA7,DD7)</f>
        <v>11497.49</v>
      </c>
      <c r="F7" s="88">
        <v>1206.81</v>
      </c>
      <c r="G7" s="88">
        <v>261.73</v>
      </c>
      <c r="H7" s="88">
        <v>309.74</v>
      </c>
      <c r="I7" s="88">
        <v>21.81</v>
      </c>
      <c r="J7" s="88">
        <v>0</v>
      </c>
      <c r="K7" s="88">
        <v>0</v>
      </c>
      <c r="L7" s="88">
        <v>83.04</v>
      </c>
      <c r="M7" s="88">
        <v>0</v>
      </c>
      <c r="N7" s="88">
        <v>67.31</v>
      </c>
      <c r="O7" s="89">
        <v>13.06</v>
      </c>
      <c r="P7" s="89">
        <v>0</v>
      </c>
      <c r="Q7" s="89">
        <v>85.93</v>
      </c>
      <c r="R7" s="89">
        <v>0</v>
      </c>
      <c r="S7" s="89">
        <v>364.19</v>
      </c>
      <c r="T7" s="89">
        <v>2722.43</v>
      </c>
      <c r="U7" s="89">
        <v>21</v>
      </c>
      <c r="V7" s="89">
        <v>0.5</v>
      </c>
      <c r="W7" s="89">
        <v>0</v>
      </c>
      <c r="X7" s="89">
        <v>0</v>
      </c>
      <c r="Y7" s="89">
        <v>2.5</v>
      </c>
      <c r="Z7" s="89">
        <v>5.5</v>
      </c>
      <c r="AA7" s="89">
        <v>12</v>
      </c>
      <c r="AB7" s="89">
        <v>0</v>
      </c>
      <c r="AC7" s="89">
        <v>30</v>
      </c>
      <c r="AD7" s="89">
        <v>117</v>
      </c>
      <c r="AE7" s="89">
        <v>0</v>
      </c>
      <c r="AF7" s="89">
        <v>39.4</v>
      </c>
      <c r="AG7" s="89">
        <v>30</v>
      </c>
      <c r="AH7" s="89">
        <v>137.9</v>
      </c>
      <c r="AI7" s="89">
        <v>187.6</v>
      </c>
      <c r="AJ7" s="89">
        <v>2.5</v>
      </c>
      <c r="AK7" s="89">
        <v>0</v>
      </c>
      <c r="AL7" s="89">
        <v>0</v>
      </c>
      <c r="AM7" s="89">
        <v>0</v>
      </c>
      <c r="AN7" s="89">
        <v>230</v>
      </c>
      <c r="AO7" s="89">
        <v>0</v>
      </c>
      <c r="AP7" s="89">
        <v>14.32</v>
      </c>
      <c r="AQ7" s="89">
        <v>7.85</v>
      </c>
      <c r="AR7" s="89">
        <v>19</v>
      </c>
      <c r="AS7" s="89">
        <v>64.19</v>
      </c>
      <c r="AT7" s="89">
        <v>0</v>
      </c>
      <c r="AU7" s="89">
        <v>1801.17</v>
      </c>
      <c r="AV7" s="89">
        <v>7486.25</v>
      </c>
      <c r="AW7" s="89">
        <v>12.6</v>
      </c>
      <c r="AX7" s="89">
        <v>0</v>
      </c>
      <c r="AY7" s="89">
        <v>0</v>
      </c>
      <c r="AZ7" s="89">
        <v>0</v>
      </c>
      <c r="BA7" s="89">
        <v>0</v>
      </c>
      <c r="BB7" s="89">
        <v>0</v>
      </c>
      <c r="BC7" s="89">
        <v>0</v>
      </c>
      <c r="BD7" s="89">
        <v>0</v>
      </c>
      <c r="BE7" s="89">
        <v>0.1</v>
      </c>
      <c r="BF7" s="89">
        <v>0</v>
      </c>
      <c r="BG7" s="89">
        <v>7473.55</v>
      </c>
      <c r="BH7" s="89">
        <v>0</v>
      </c>
      <c r="BI7" s="89">
        <v>0</v>
      </c>
      <c r="BJ7" s="89">
        <v>0</v>
      </c>
      <c r="BK7" s="89">
        <v>0</v>
      </c>
      <c r="BL7" s="89">
        <v>0</v>
      </c>
      <c r="BM7" s="89">
        <v>0</v>
      </c>
      <c r="BN7" s="89">
        <v>0</v>
      </c>
      <c r="BO7" s="89">
        <v>0</v>
      </c>
      <c r="BP7" s="89">
        <v>0</v>
      </c>
      <c r="BQ7" s="89">
        <v>0</v>
      </c>
      <c r="BR7" s="89">
        <v>0</v>
      </c>
      <c r="BS7" s="89">
        <v>0</v>
      </c>
      <c r="BT7" s="89">
        <v>0</v>
      </c>
      <c r="BU7" s="89">
        <v>0</v>
      </c>
      <c r="BV7" s="89">
        <v>0</v>
      </c>
      <c r="BW7" s="89">
        <v>0</v>
      </c>
      <c r="BX7" s="89">
        <v>0</v>
      </c>
      <c r="BY7" s="89">
        <v>0</v>
      </c>
      <c r="BZ7" s="89">
        <v>82</v>
      </c>
      <c r="CA7" s="89">
        <v>0</v>
      </c>
      <c r="CB7" s="89">
        <v>62</v>
      </c>
      <c r="CC7" s="89">
        <v>0</v>
      </c>
      <c r="CD7" s="89">
        <v>0</v>
      </c>
      <c r="CE7" s="89">
        <v>0</v>
      </c>
      <c r="CF7" s="89">
        <v>20</v>
      </c>
      <c r="CG7" s="89">
        <v>0</v>
      </c>
      <c r="CH7" s="89">
        <v>0</v>
      </c>
      <c r="CI7" s="89">
        <v>0</v>
      </c>
      <c r="CJ7" s="89">
        <v>0</v>
      </c>
      <c r="CK7" s="89">
        <v>0</v>
      </c>
      <c r="CL7" s="89">
        <v>0</v>
      </c>
      <c r="CM7" s="89">
        <v>0</v>
      </c>
      <c r="CN7" s="89">
        <v>0</v>
      </c>
      <c r="CO7" s="89">
        <v>0</v>
      </c>
      <c r="CP7" s="89">
        <v>0</v>
      </c>
      <c r="CQ7" s="89">
        <v>0</v>
      </c>
      <c r="CR7" s="89">
        <v>0</v>
      </c>
      <c r="CS7" s="89">
        <v>0</v>
      </c>
      <c r="CT7" s="89">
        <v>0</v>
      </c>
      <c r="CU7" s="89">
        <v>0</v>
      </c>
      <c r="CV7" s="89">
        <v>0</v>
      </c>
      <c r="CW7" s="89">
        <v>0</v>
      </c>
      <c r="CX7" s="89">
        <v>0</v>
      </c>
      <c r="CY7" s="89">
        <v>0</v>
      </c>
      <c r="CZ7" s="89">
        <v>0</v>
      </c>
      <c r="DA7" s="89">
        <v>0</v>
      </c>
      <c r="DB7" s="89">
        <v>0</v>
      </c>
      <c r="DC7" s="89">
        <v>0</v>
      </c>
      <c r="DD7" s="89">
        <v>0</v>
      </c>
      <c r="DE7" s="89">
        <v>0</v>
      </c>
      <c r="DF7" s="89">
        <v>0</v>
      </c>
      <c r="DG7" s="89">
        <v>0</v>
      </c>
      <c r="DH7" s="89">
        <v>0</v>
      </c>
      <c r="DI7" s="89">
        <v>0</v>
      </c>
    </row>
    <row r="8" spans="1:113" ht="19.5" customHeight="1">
      <c r="A8" s="61" t="s">
        <v>38</v>
      </c>
      <c r="B8" s="61" t="s">
        <v>38</v>
      </c>
      <c r="C8" s="61" t="s">
        <v>38</v>
      </c>
      <c r="D8" s="61" t="s">
        <v>291</v>
      </c>
      <c r="E8" s="88">
        <f t="shared" si="0"/>
        <v>10929.13</v>
      </c>
      <c r="F8" s="88">
        <v>883.06</v>
      </c>
      <c r="G8" s="88">
        <v>261.73</v>
      </c>
      <c r="H8" s="88">
        <v>235.33</v>
      </c>
      <c r="I8" s="88">
        <v>21.81</v>
      </c>
      <c r="J8" s="88">
        <v>0</v>
      </c>
      <c r="K8" s="88">
        <v>0</v>
      </c>
      <c r="L8" s="88">
        <v>0</v>
      </c>
      <c r="M8" s="88">
        <v>0</v>
      </c>
      <c r="N8" s="88">
        <v>0</v>
      </c>
      <c r="O8" s="89">
        <v>0</v>
      </c>
      <c r="P8" s="89">
        <v>0</v>
      </c>
      <c r="Q8" s="89">
        <v>0</v>
      </c>
      <c r="R8" s="89">
        <v>0</v>
      </c>
      <c r="S8" s="89">
        <v>364.19</v>
      </c>
      <c r="T8" s="89">
        <v>2490.95</v>
      </c>
      <c r="U8" s="89">
        <v>21</v>
      </c>
      <c r="V8" s="89">
        <v>0.5</v>
      </c>
      <c r="W8" s="89">
        <v>0</v>
      </c>
      <c r="X8" s="89">
        <v>0</v>
      </c>
      <c r="Y8" s="89">
        <v>2.5</v>
      </c>
      <c r="Z8" s="89">
        <v>5.5</v>
      </c>
      <c r="AA8" s="89">
        <v>12</v>
      </c>
      <c r="AB8" s="89">
        <v>0</v>
      </c>
      <c r="AC8" s="89">
        <v>30</v>
      </c>
      <c r="AD8" s="89">
        <v>117</v>
      </c>
      <c r="AE8" s="89">
        <v>0</v>
      </c>
      <c r="AF8" s="89">
        <v>39.4</v>
      </c>
      <c r="AG8" s="89">
        <v>30</v>
      </c>
      <c r="AH8" s="89">
        <v>137.9</v>
      </c>
      <c r="AI8" s="89">
        <v>187.6</v>
      </c>
      <c r="AJ8" s="89">
        <v>2.5</v>
      </c>
      <c r="AK8" s="89">
        <v>0</v>
      </c>
      <c r="AL8" s="89">
        <v>0</v>
      </c>
      <c r="AM8" s="89">
        <v>0</v>
      </c>
      <c r="AN8" s="89">
        <v>230</v>
      </c>
      <c r="AO8" s="89">
        <v>0</v>
      </c>
      <c r="AP8" s="89">
        <v>14.32</v>
      </c>
      <c r="AQ8" s="89">
        <v>7.85</v>
      </c>
      <c r="AR8" s="89">
        <v>19</v>
      </c>
      <c r="AS8" s="89">
        <v>64.19</v>
      </c>
      <c r="AT8" s="89">
        <v>0</v>
      </c>
      <c r="AU8" s="89">
        <v>1569.69</v>
      </c>
      <c r="AV8" s="89">
        <v>7473.12</v>
      </c>
      <c r="AW8" s="89">
        <v>0</v>
      </c>
      <c r="AX8" s="89">
        <v>0</v>
      </c>
      <c r="AY8" s="89">
        <v>0</v>
      </c>
      <c r="AZ8" s="89">
        <v>0</v>
      </c>
      <c r="BA8" s="89">
        <v>0</v>
      </c>
      <c r="BB8" s="89">
        <v>0</v>
      </c>
      <c r="BC8" s="89">
        <v>0</v>
      </c>
      <c r="BD8" s="89">
        <v>0</v>
      </c>
      <c r="BE8" s="89">
        <v>0.1</v>
      </c>
      <c r="BF8" s="89">
        <v>0</v>
      </c>
      <c r="BG8" s="89">
        <v>7473.02</v>
      </c>
      <c r="BH8" s="89">
        <v>0</v>
      </c>
      <c r="BI8" s="89">
        <v>0</v>
      </c>
      <c r="BJ8" s="89">
        <v>0</v>
      </c>
      <c r="BK8" s="89">
        <v>0</v>
      </c>
      <c r="BL8" s="89">
        <v>0</v>
      </c>
      <c r="BM8" s="89">
        <v>0</v>
      </c>
      <c r="BN8" s="89">
        <v>0</v>
      </c>
      <c r="BO8" s="89">
        <v>0</v>
      </c>
      <c r="BP8" s="89">
        <v>0</v>
      </c>
      <c r="BQ8" s="89">
        <v>0</v>
      </c>
      <c r="BR8" s="89">
        <v>0</v>
      </c>
      <c r="BS8" s="89">
        <v>0</v>
      </c>
      <c r="BT8" s="89">
        <v>0</v>
      </c>
      <c r="BU8" s="89">
        <v>0</v>
      </c>
      <c r="BV8" s="89">
        <v>0</v>
      </c>
      <c r="BW8" s="89">
        <v>0</v>
      </c>
      <c r="BX8" s="89">
        <v>0</v>
      </c>
      <c r="BY8" s="89">
        <v>0</v>
      </c>
      <c r="BZ8" s="89">
        <v>82</v>
      </c>
      <c r="CA8" s="89">
        <v>0</v>
      </c>
      <c r="CB8" s="89">
        <v>62</v>
      </c>
      <c r="CC8" s="89">
        <v>0</v>
      </c>
      <c r="CD8" s="89">
        <v>0</v>
      </c>
      <c r="CE8" s="89">
        <v>0</v>
      </c>
      <c r="CF8" s="89">
        <v>20</v>
      </c>
      <c r="CG8" s="89">
        <v>0</v>
      </c>
      <c r="CH8" s="89">
        <v>0</v>
      </c>
      <c r="CI8" s="89">
        <v>0</v>
      </c>
      <c r="CJ8" s="89">
        <v>0</v>
      </c>
      <c r="CK8" s="89">
        <v>0</v>
      </c>
      <c r="CL8" s="89">
        <v>0</v>
      </c>
      <c r="CM8" s="89">
        <v>0</v>
      </c>
      <c r="CN8" s="89">
        <v>0</v>
      </c>
      <c r="CO8" s="89">
        <v>0</v>
      </c>
      <c r="CP8" s="89">
        <v>0</v>
      </c>
      <c r="CQ8" s="89">
        <v>0</v>
      </c>
      <c r="CR8" s="89">
        <v>0</v>
      </c>
      <c r="CS8" s="89">
        <v>0</v>
      </c>
      <c r="CT8" s="89">
        <v>0</v>
      </c>
      <c r="CU8" s="89">
        <v>0</v>
      </c>
      <c r="CV8" s="89">
        <v>0</v>
      </c>
      <c r="CW8" s="89">
        <v>0</v>
      </c>
      <c r="CX8" s="89">
        <v>0</v>
      </c>
      <c r="CY8" s="89">
        <v>0</v>
      </c>
      <c r="CZ8" s="89">
        <v>0</v>
      </c>
      <c r="DA8" s="89">
        <v>0</v>
      </c>
      <c r="DB8" s="89">
        <v>0</v>
      </c>
      <c r="DC8" s="89">
        <v>0</v>
      </c>
      <c r="DD8" s="89">
        <v>0</v>
      </c>
      <c r="DE8" s="89">
        <v>0</v>
      </c>
      <c r="DF8" s="89">
        <v>0</v>
      </c>
      <c r="DG8" s="89">
        <v>0</v>
      </c>
      <c r="DH8" s="89">
        <v>0</v>
      </c>
      <c r="DI8" s="89">
        <v>0</v>
      </c>
    </row>
    <row r="9" spans="1:113" ht="19.5" customHeight="1">
      <c r="A9" s="61" t="s">
        <v>38</v>
      </c>
      <c r="B9" s="61" t="s">
        <v>38</v>
      </c>
      <c r="C9" s="61" t="s">
        <v>38</v>
      </c>
      <c r="D9" s="61" t="s">
        <v>292</v>
      </c>
      <c r="E9" s="88">
        <f t="shared" si="0"/>
        <v>10929.13</v>
      </c>
      <c r="F9" s="88">
        <v>883.06</v>
      </c>
      <c r="G9" s="88">
        <v>261.73</v>
      </c>
      <c r="H9" s="88">
        <v>235.33</v>
      </c>
      <c r="I9" s="88">
        <v>21.81</v>
      </c>
      <c r="J9" s="88">
        <v>0</v>
      </c>
      <c r="K9" s="88">
        <v>0</v>
      </c>
      <c r="L9" s="88">
        <v>0</v>
      </c>
      <c r="M9" s="88">
        <v>0</v>
      </c>
      <c r="N9" s="88">
        <v>0</v>
      </c>
      <c r="O9" s="89">
        <v>0</v>
      </c>
      <c r="P9" s="89">
        <v>0</v>
      </c>
      <c r="Q9" s="89">
        <v>0</v>
      </c>
      <c r="R9" s="89">
        <v>0</v>
      </c>
      <c r="S9" s="89">
        <v>364.19</v>
      </c>
      <c r="T9" s="89">
        <v>2490.95</v>
      </c>
      <c r="U9" s="89">
        <v>21</v>
      </c>
      <c r="V9" s="89">
        <v>0.5</v>
      </c>
      <c r="W9" s="89">
        <v>0</v>
      </c>
      <c r="X9" s="89">
        <v>0</v>
      </c>
      <c r="Y9" s="89">
        <v>2.5</v>
      </c>
      <c r="Z9" s="89">
        <v>5.5</v>
      </c>
      <c r="AA9" s="89">
        <v>12</v>
      </c>
      <c r="AB9" s="89">
        <v>0</v>
      </c>
      <c r="AC9" s="89">
        <v>30</v>
      </c>
      <c r="AD9" s="89">
        <v>117</v>
      </c>
      <c r="AE9" s="89">
        <v>0</v>
      </c>
      <c r="AF9" s="89">
        <v>39.4</v>
      </c>
      <c r="AG9" s="89">
        <v>30</v>
      </c>
      <c r="AH9" s="89">
        <v>137.9</v>
      </c>
      <c r="AI9" s="89">
        <v>187.6</v>
      </c>
      <c r="AJ9" s="89">
        <v>2.5</v>
      </c>
      <c r="AK9" s="89">
        <v>0</v>
      </c>
      <c r="AL9" s="89">
        <v>0</v>
      </c>
      <c r="AM9" s="89">
        <v>0</v>
      </c>
      <c r="AN9" s="89">
        <v>230</v>
      </c>
      <c r="AO9" s="89">
        <v>0</v>
      </c>
      <c r="AP9" s="89">
        <v>14.32</v>
      </c>
      <c r="AQ9" s="89">
        <v>7.85</v>
      </c>
      <c r="AR9" s="89">
        <v>19</v>
      </c>
      <c r="AS9" s="89">
        <v>64.19</v>
      </c>
      <c r="AT9" s="89">
        <v>0</v>
      </c>
      <c r="AU9" s="89">
        <v>1569.69</v>
      </c>
      <c r="AV9" s="89">
        <v>7473.12</v>
      </c>
      <c r="AW9" s="89">
        <v>0</v>
      </c>
      <c r="AX9" s="89">
        <v>0</v>
      </c>
      <c r="AY9" s="89">
        <v>0</v>
      </c>
      <c r="AZ9" s="89">
        <v>0</v>
      </c>
      <c r="BA9" s="89">
        <v>0</v>
      </c>
      <c r="BB9" s="89">
        <v>0</v>
      </c>
      <c r="BC9" s="89">
        <v>0</v>
      </c>
      <c r="BD9" s="89">
        <v>0</v>
      </c>
      <c r="BE9" s="89">
        <v>0.1</v>
      </c>
      <c r="BF9" s="89">
        <v>0</v>
      </c>
      <c r="BG9" s="89">
        <v>7473.02</v>
      </c>
      <c r="BH9" s="89">
        <v>0</v>
      </c>
      <c r="BI9" s="89">
        <v>0</v>
      </c>
      <c r="BJ9" s="89">
        <v>0</v>
      </c>
      <c r="BK9" s="89">
        <v>0</v>
      </c>
      <c r="BL9" s="89">
        <v>0</v>
      </c>
      <c r="BM9" s="89">
        <v>0</v>
      </c>
      <c r="BN9" s="89">
        <v>0</v>
      </c>
      <c r="BO9" s="89">
        <v>0</v>
      </c>
      <c r="BP9" s="89">
        <v>0</v>
      </c>
      <c r="BQ9" s="89">
        <v>0</v>
      </c>
      <c r="BR9" s="89">
        <v>0</v>
      </c>
      <c r="BS9" s="89">
        <v>0</v>
      </c>
      <c r="BT9" s="89">
        <v>0</v>
      </c>
      <c r="BU9" s="89">
        <v>0</v>
      </c>
      <c r="BV9" s="89">
        <v>0</v>
      </c>
      <c r="BW9" s="89">
        <v>0</v>
      </c>
      <c r="BX9" s="89">
        <v>0</v>
      </c>
      <c r="BY9" s="89">
        <v>0</v>
      </c>
      <c r="BZ9" s="89">
        <v>82</v>
      </c>
      <c r="CA9" s="89">
        <v>0</v>
      </c>
      <c r="CB9" s="89">
        <v>62</v>
      </c>
      <c r="CC9" s="89">
        <v>0</v>
      </c>
      <c r="CD9" s="89">
        <v>0</v>
      </c>
      <c r="CE9" s="89">
        <v>0</v>
      </c>
      <c r="CF9" s="89">
        <v>20</v>
      </c>
      <c r="CG9" s="89">
        <v>0</v>
      </c>
      <c r="CH9" s="89">
        <v>0</v>
      </c>
      <c r="CI9" s="89">
        <v>0</v>
      </c>
      <c r="CJ9" s="89">
        <v>0</v>
      </c>
      <c r="CK9" s="89">
        <v>0</v>
      </c>
      <c r="CL9" s="89">
        <v>0</v>
      </c>
      <c r="CM9" s="89">
        <v>0</v>
      </c>
      <c r="CN9" s="89">
        <v>0</v>
      </c>
      <c r="CO9" s="89">
        <v>0</v>
      </c>
      <c r="CP9" s="89">
        <v>0</v>
      </c>
      <c r="CQ9" s="89">
        <v>0</v>
      </c>
      <c r="CR9" s="89">
        <v>0</v>
      </c>
      <c r="CS9" s="89">
        <v>0</v>
      </c>
      <c r="CT9" s="89">
        <v>0</v>
      </c>
      <c r="CU9" s="89">
        <v>0</v>
      </c>
      <c r="CV9" s="89">
        <v>0</v>
      </c>
      <c r="CW9" s="89">
        <v>0</v>
      </c>
      <c r="CX9" s="89">
        <v>0</v>
      </c>
      <c r="CY9" s="89">
        <v>0</v>
      </c>
      <c r="CZ9" s="89">
        <v>0</v>
      </c>
      <c r="DA9" s="89">
        <v>0</v>
      </c>
      <c r="DB9" s="89">
        <v>0</v>
      </c>
      <c r="DC9" s="89">
        <v>0</v>
      </c>
      <c r="DD9" s="89">
        <v>0</v>
      </c>
      <c r="DE9" s="89">
        <v>0</v>
      </c>
      <c r="DF9" s="89">
        <v>0</v>
      </c>
      <c r="DG9" s="89">
        <v>0</v>
      </c>
      <c r="DH9" s="89">
        <v>0</v>
      </c>
      <c r="DI9" s="89">
        <v>0</v>
      </c>
    </row>
    <row r="10" spans="1:113" ht="19.5" customHeight="1">
      <c r="A10" s="61" t="s">
        <v>82</v>
      </c>
      <c r="B10" s="61" t="s">
        <v>83</v>
      </c>
      <c r="C10" s="61" t="s">
        <v>84</v>
      </c>
      <c r="D10" s="61" t="s">
        <v>293</v>
      </c>
      <c r="E10" s="88">
        <f t="shared" si="0"/>
        <v>1074.58</v>
      </c>
      <c r="F10" s="88">
        <v>526.06</v>
      </c>
      <c r="G10" s="88">
        <v>261.73</v>
      </c>
      <c r="H10" s="88">
        <v>235.33</v>
      </c>
      <c r="I10" s="88">
        <v>21.81</v>
      </c>
      <c r="J10" s="88">
        <v>0</v>
      </c>
      <c r="K10" s="88">
        <v>0</v>
      </c>
      <c r="L10" s="88">
        <v>0</v>
      </c>
      <c r="M10" s="88">
        <v>0</v>
      </c>
      <c r="N10" s="88">
        <v>0</v>
      </c>
      <c r="O10" s="89">
        <v>0</v>
      </c>
      <c r="P10" s="89">
        <v>0</v>
      </c>
      <c r="Q10" s="89">
        <v>0</v>
      </c>
      <c r="R10" s="89">
        <v>0</v>
      </c>
      <c r="S10" s="89">
        <v>7.19</v>
      </c>
      <c r="T10" s="89">
        <v>548.42</v>
      </c>
      <c r="U10" s="89">
        <v>21</v>
      </c>
      <c r="V10" s="89">
        <v>0.5</v>
      </c>
      <c r="W10" s="89">
        <v>0</v>
      </c>
      <c r="X10" s="89">
        <v>0</v>
      </c>
      <c r="Y10" s="89">
        <v>2.5</v>
      </c>
      <c r="Z10" s="89">
        <v>5.5</v>
      </c>
      <c r="AA10" s="89">
        <v>12</v>
      </c>
      <c r="AB10" s="89">
        <v>0</v>
      </c>
      <c r="AC10" s="89">
        <v>30</v>
      </c>
      <c r="AD10" s="89">
        <v>117</v>
      </c>
      <c r="AE10" s="89">
        <v>0</v>
      </c>
      <c r="AF10" s="89">
        <v>25</v>
      </c>
      <c r="AG10" s="89">
        <v>0</v>
      </c>
      <c r="AH10" s="89">
        <v>137.9</v>
      </c>
      <c r="AI10" s="89">
        <v>0</v>
      </c>
      <c r="AJ10" s="89">
        <v>2.5</v>
      </c>
      <c r="AK10" s="89">
        <v>0</v>
      </c>
      <c r="AL10" s="89">
        <v>0</v>
      </c>
      <c r="AM10" s="89">
        <v>0</v>
      </c>
      <c r="AN10" s="89">
        <v>0</v>
      </c>
      <c r="AO10" s="89">
        <v>0</v>
      </c>
      <c r="AP10" s="89">
        <v>14.32</v>
      </c>
      <c r="AQ10" s="89">
        <v>7.85</v>
      </c>
      <c r="AR10" s="89">
        <v>19</v>
      </c>
      <c r="AS10" s="89">
        <v>64.19</v>
      </c>
      <c r="AT10" s="89">
        <v>0</v>
      </c>
      <c r="AU10" s="89">
        <v>89.16</v>
      </c>
      <c r="AV10" s="89">
        <v>0.1</v>
      </c>
      <c r="AW10" s="89">
        <v>0</v>
      </c>
      <c r="AX10" s="89">
        <v>0</v>
      </c>
      <c r="AY10" s="89">
        <v>0</v>
      </c>
      <c r="AZ10" s="89">
        <v>0</v>
      </c>
      <c r="BA10" s="89">
        <v>0</v>
      </c>
      <c r="BB10" s="89">
        <v>0</v>
      </c>
      <c r="BC10" s="89">
        <v>0</v>
      </c>
      <c r="BD10" s="89">
        <v>0</v>
      </c>
      <c r="BE10" s="89">
        <v>0.1</v>
      </c>
      <c r="BF10" s="89">
        <v>0</v>
      </c>
      <c r="BG10" s="89">
        <v>0</v>
      </c>
      <c r="BH10" s="89">
        <v>0</v>
      </c>
      <c r="BI10" s="89">
        <v>0</v>
      </c>
      <c r="BJ10" s="89">
        <v>0</v>
      </c>
      <c r="BK10" s="89">
        <v>0</v>
      </c>
      <c r="BL10" s="89">
        <v>0</v>
      </c>
      <c r="BM10" s="89">
        <v>0</v>
      </c>
      <c r="BN10" s="89">
        <v>0</v>
      </c>
      <c r="BO10" s="89">
        <v>0</v>
      </c>
      <c r="BP10" s="89">
        <v>0</v>
      </c>
      <c r="BQ10" s="89">
        <v>0</v>
      </c>
      <c r="BR10" s="89">
        <v>0</v>
      </c>
      <c r="BS10" s="89">
        <v>0</v>
      </c>
      <c r="BT10" s="89">
        <v>0</v>
      </c>
      <c r="BU10" s="89">
        <v>0</v>
      </c>
      <c r="BV10" s="89">
        <v>0</v>
      </c>
      <c r="BW10" s="89">
        <v>0</v>
      </c>
      <c r="BX10" s="89">
        <v>0</v>
      </c>
      <c r="BY10" s="89">
        <v>0</v>
      </c>
      <c r="BZ10" s="89">
        <v>0</v>
      </c>
      <c r="CA10" s="89">
        <v>0</v>
      </c>
      <c r="CB10" s="89">
        <v>0</v>
      </c>
      <c r="CC10" s="89">
        <v>0</v>
      </c>
      <c r="CD10" s="89">
        <v>0</v>
      </c>
      <c r="CE10" s="89">
        <v>0</v>
      </c>
      <c r="CF10" s="89">
        <v>0</v>
      </c>
      <c r="CG10" s="89">
        <v>0</v>
      </c>
      <c r="CH10" s="89">
        <v>0</v>
      </c>
      <c r="CI10" s="89">
        <v>0</v>
      </c>
      <c r="CJ10" s="89">
        <v>0</v>
      </c>
      <c r="CK10" s="89">
        <v>0</v>
      </c>
      <c r="CL10" s="89">
        <v>0</v>
      </c>
      <c r="CM10" s="89">
        <v>0</v>
      </c>
      <c r="CN10" s="89">
        <v>0</v>
      </c>
      <c r="CO10" s="89">
        <v>0</v>
      </c>
      <c r="CP10" s="89">
        <v>0</v>
      </c>
      <c r="CQ10" s="89">
        <v>0</v>
      </c>
      <c r="CR10" s="89">
        <v>0</v>
      </c>
      <c r="CS10" s="89">
        <v>0</v>
      </c>
      <c r="CT10" s="89">
        <v>0</v>
      </c>
      <c r="CU10" s="89">
        <v>0</v>
      </c>
      <c r="CV10" s="89">
        <v>0</v>
      </c>
      <c r="CW10" s="89">
        <v>0</v>
      </c>
      <c r="CX10" s="89">
        <v>0</v>
      </c>
      <c r="CY10" s="89">
        <v>0</v>
      </c>
      <c r="CZ10" s="89">
        <v>0</v>
      </c>
      <c r="DA10" s="89">
        <v>0</v>
      </c>
      <c r="DB10" s="89">
        <v>0</v>
      </c>
      <c r="DC10" s="89">
        <v>0</v>
      </c>
      <c r="DD10" s="89">
        <v>0</v>
      </c>
      <c r="DE10" s="89">
        <v>0</v>
      </c>
      <c r="DF10" s="89">
        <v>0</v>
      </c>
      <c r="DG10" s="89">
        <v>0</v>
      </c>
      <c r="DH10" s="89">
        <v>0</v>
      </c>
      <c r="DI10" s="89">
        <v>0</v>
      </c>
    </row>
    <row r="11" spans="1:113" ht="19.5" customHeight="1">
      <c r="A11" s="61" t="s">
        <v>82</v>
      </c>
      <c r="B11" s="61" t="s">
        <v>83</v>
      </c>
      <c r="C11" s="61" t="s">
        <v>87</v>
      </c>
      <c r="D11" s="61" t="s">
        <v>294</v>
      </c>
      <c r="E11" s="88">
        <f t="shared" si="0"/>
        <v>2874.55</v>
      </c>
      <c r="F11" s="88">
        <v>357</v>
      </c>
      <c r="G11" s="88">
        <v>0</v>
      </c>
      <c r="H11" s="88">
        <v>0</v>
      </c>
      <c r="I11" s="88">
        <v>0</v>
      </c>
      <c r="J11" s="88">
        <v>0</v>
      </c>
      <c r="K11" s="88">
        <v>0</v>
      </c>
      <c r="L11" s="88">
        <v>0</v>
      </c>
      <c r="M11" s="88">
        <v>0</v>
      </c>
      <c r="N11" s="88">
        <v>0</v>
      </c>
      <c r="O11" s="89">
        <v>0</v>
      </c>
      <c r="P11" s="89">
        <v>0</v>
      </c>
      <c r="Q11" s="89">
        <v>0</v>
      </c>
      <c r="R11" s="89">
        <v>0</v>
      </c>
      <c r="S11" s="89">
        <v>357</v>
      </c>
      <c r="T11" s="89">
        <v>1373.4</v>
      </c>
      <c r="U11" s="89">
        <v>0</v>
      </c>
      <c r="V11" s="89">
        <v>0</v>
      </c>
      <c r="W11" s="89">
        <v>0</v>
      </c>
      <c r="X11" s="89">
        <v>0</v>
      </c>
      <c r="Y11" s="89">
        <v>0</v>
      </c>
      <c r="Z11" s="89">
        <v>0</v>
      </c>
      <c r="AA11" s="89">
        <v>0</v>
      </c>
      <c r="AB11" s="89">
        <v>0</v>
      </c>
      <c r="AC11" s="89">
        <v>0</v>
      </c>
      <c r="AD11" s="89">
        <v>0</v>
      </c>
      <c r="AE11" s="89">
        <v>0</v>
      </c>
      <c r="AF11" s="89">
        <v>14.4</v>
      </c>
      <c r="AG11" s="89">
        <v>30</v>
      </c>
      <c r="AH11" s="89">
        <v>0</v>
      </c>
      <c r="AI11" s="89">
        <v>0</v>
      </c>
      <c r="AJ11" s="89">
        <v>0</v>
      </c>
      <c r="AK11" s="89">
        <v>0</v>
      </c>
      <c r="AL11" s="89">
        <v>0</v>
      </c>
      <c r="AM11" s="89">
        <v>0</v>
      </c>
      <c r="AN11" s="89">
        <v>230</v>
      </c>
      <c r="AO11" s="89">
        <v>0</v>
      </c>
      <c r="AP11" s="89">
        <v>0</v>
      </c>
      <c r="AQ11" s="89">
        <v>0</v>
      </c>
      <c r="AR11" s="89">
        <v>0</v>
      </c>
      <c r="AS11" s="89">
        <v>0</v>
      </c>
      <c r="AT11" s="89">
        <v>0</v>
      </c>
      <c r="AU11" s="89">
        <v>1099</v>
      </c>
      <c r="AV11" s="89">
        <v>1062.15</v>
      </c>
      <c r="AW11" s="89">
        <v>0</v>
      </c>
      <c r="AX11" s="89">
        <v>0</v>
      </c>
      <c r="AY11" s="89">
        <v>0</v>
      </c>
      <c r="AZ11" s="89">
        <v>0</v>
      </c>
      <c r="BA11" s="89">
        <v>0</v>
      </c>
      <c r="BB11" s="89">
        <v>0</v>
      </c>
      <c r="BC11" s="89">
        <v>0</v>
      </c>
      <c r="BD11" s="89">
        <v>0</v>
      </c>
      <c r="BE11" s="89">
        <v>0</v>
      </c>
      <c r="BF11" s="89">
        <v>0</v>
      </c>
      <c r="BG11" s="89">
        <v>1062.15</v>
      </c>
      <c r="BH11" s="89">
        <v>0</v>
      </c>
      <c r="BI11" s="89">
        <v>0</v>
      </c>
      <c r="BJ11" s="89">
        <v>0</v>
      </c>
      <c r="BK11" s="89">
        <v>0</v>
      </c>
      <c r="BL11" s="89">
        <v>0</v>
      </c>
      <c r="BM11" s="89">
        <v>0</v>
      </c>
      <c r="BN11" s="89">
        <v>0</v>
      </c>
      <c r="BO11" s="89">
        <v>0</v>
      </c>
      <c r="BP11" s="89">
        <v>0</v>
      </c>
      <c r="BQ11" s="89">
        <v>0</v>
      </c>
      <c r="BR11" s="89">
        <v>0</v>
      </c>
      <c r="BS11" s="89">
        <v>0</v>
      </c>
      <c r="BT11" s="89">
        <v>0</v>
      </c>
      <c r="BU11" s="89">
        <v>0</v>
      </c>
      <c r="BV11" s="89">
        <v>0</v>
      </c>
      <c r="BW11" s="89">
        <v>0</v>
      </c>
      <c r="BX11" s="89">
        <v>0</v>
      </c>
      <c r="BY11" s="89">
        <v>0</v>
      </c>
      <c r="BZ11" s="89">
        <v>82</v>
      </c>
      <c r="CA11" s="89">
        <v>0</v>
      </c>
      <c r="CB11" s="89">
        <v>62</v>
      </c>
      <c r="CC11" s="89">
        <v>0</v>
      </c>
      <c r="CD11" s="89">
        <v>0</v>
      </c>
      <c r="CE11" s="89">
        <v>0</v>
      </c>
      <c r="CF11" s="89">
        <v>20</v>
      </c>
      <c r="CG11" s="89">
        <v>0</v>
      </c>
      <c r="CH11" s="89">
        <v>0</v>
      </c>
      <c r="CI11" s="89">
        <v>0</v>
      </c>
      <c r="CJ11" s="89">
        <v>0</v>
      </c>
      <c r="CK11" s="89">
        <v>0</v>
      </c>
      <c r="CL11" s="89">
        <v>0</v>
      </c>
      <c r="CM11" s="89">
        <v>0</v>
      </c>
      <c r="CN11" s="89">
        <v>0</v>
      </c>
      <c r="CO11" s="89">
        <v>0</v>
      </c>
      <c r="CP11" s="89">
        <v>0</v>
      </c>
      <c r="CQ11" s="89">
        <v>0</v>
      </c>
      <c r="CR11" s="89">
        <v>0</v>
      </c>
      <c r="CS11" s="89">
        <v>0</v>
      </c>
      <c r="CT11" s="89">
        <v>0</v>
      </c>
      <c r="CU11" s="89">
        <v>0</v>
      </c>
      <c r="CV11" s="89">
        <v>0</v>
      </c>
      <c r="CW11" s="89">
        <v>0</v>
      </c>
      <c r="CX11" s="89">
        <v>0</v>
      </c>
      <c r="CY11" s="89">
        <v>0</v>
      </c>
      <c r="CZ11" s="89">
        <v>0</v>
      </c>
      <c r="DA11" s="89">
        <v>0</v>
      </c>
      <c r="DB11" s="89">
        <v>0</v>
      </c>
      <c r="DC11" s="89">
        <v>0</v>
      </c>
      <c r="DD11" s="89">
        <v>0</v>
      </c>
      <c r="DE11" s="89">
        <v>0</v>
      </c>
      <c r="DF11" s="89">
        <v>0</v>
      </c>
      <c r="DG11" s="89">
        <v>0</v>
      </c>
      <c r="DH11" s="89">
        <v>0</v>
      </c>
      <c r="DI11" s="89">
        <v>0</v>
      </c>
    </row>
    <row r="12" spans="1:113" ht="19.5" customHeight="1">
      <c r="A12" s="61" t="s">
        <v>82</v>
      </c>
      <c r="B12" s="61" t="s">
        <v>83</v>
      </c>
      <c r="C12" s="61" t="s">
        <v>89</v>
      </c>
      <c r="D12" s="61" t="s">
        <v>295</v>
      </c>
      <c r="E12" s="88">
        <f t="shared" si="0"/>
        <v>6980</v>
      </c>
      <c r="F12" s="88">
        <v>0</v>
      </c>
      <c r="G12" s="88">
        <v>0</v>
      </c>
      <c r="H12" s="88">
        <v>0</v>
      </c>
      <c r="I12" s="88">
        <v>0</v>
      </c>
      <c r="J12" s="88">
        <v>0</v>
      </c>
      <c r="K12" s="88">
        <v>0</v>
      </c>
      <c r="L12" s="88">
        <v>0</v>
      </c>
      <c r="M12" s="88">
        <v>0</v>
      </c>
      <c r="N12" s="88">
        <v>0</v>
      </c>
      <c r="O12" s="89">
        <v>0</v>
      </c>
      <c r="P12" s="89">
        <v>0</v>
      </c>
      <c r="Q12" s="89">
        <v>0</v>
      </c>
      <c r="R12" s="89">
        <v>0</v>
      </c>
      <c r="S12" s="89">
        <v>0</v>
      </c>
      <c r="T12" s="89">
        <v>569.13</v>
      </c>
      <c r="U12" s="89">
        <v>0</v>
      </c>
      <c r="V12" s="89">
        <v>0</v>
      </c>
      <c r="W12" s="89">
        <v>0</v>
      </c>
      <c r="X12" s="89">
        <v>0</v>
      </c>
      <c r="Y12" s="89">
        <v>0</v>
      </c>
      <c r="Z12" s="89">
        <v>0</v>
      </c>
      <c r="AA12" s="89">
        <v>0</v>
      </c>
      <c r="AB12" s="89">
        <v>0</v>
      </c>
      <c r="AC12" s="89">
        <v>0</v>
      </c>
      <c r="AD12" s="89">
        <v>0</v>
      </c>
      <c r="AE12" s="89">
        <v>0</v>
      </c>
      <c r="AF12" s="89">
        <v>0</v>
      </c>
      <c r="AG12" s="89">
        <v>0</v>
      </c>
      <c r="AH12" s="89">
        <v>0</v>
      </c>
      <c r="AI12" s="89">
        <v>187.6</v>
      </c>
      <c r="AJ12" s="89">
        <v>0</v>
      </c>
      <c r="AK12" s="89">
        <v>0</v>
      </c>
      <c r="AL12" s="89">
        <v>0</v>
      </c>
      <c r="AM12" s="89">
        <v>0</v>
      </c>
      <c r="AN12" s="89">
        <v>0</v>
      </c>
      <c r="AO12" s="89">
        <v>0</v>
      </c>
      <c r="AP12" s="89">
        <v>0</v>
      </c>
      <c r="AQ12" s="89">
        <v>0</v>
      </c>
      <c r="AR12" s="89">
        <v>0</v>
      </c>
      <c r="AS12" s="89">
        <v>0</v>
      </c>
      <c r="AT12" s="89">
        <v>0</v>
      </c>
      <c r="AU12" s="89">
        <v>381.53</v>
      </c>
      <c r="AV12" s="89">
        <v>6410.87</v>
      </c>
      <c r="AW12" s="89">
        <v>0</v>
      </c>
      <c r="AX12" s="89">
        <v>0</v>
      </c>
      <c r="AY12" s="89">
        <v>0</v>
      </c>
      <c r="AZ12" s="89">
        <v>0</v>
      </c>
      <c r="BA12" s="89">
        <v>0</v>
      </c>
      <c r="BB12" s="89">
        <v>0</v>
      </c>
      <c r="BC12" s="89">
        <v>0</v>
      </c>
      <c r="BD12" s="89">
        <v>0</v>
      </c>
      <c r="BE12" s="89">
        <v>0</v>
      </c>
      <c r="BF12" s="89">
        <v>0</v>
      </c>
      <c r="BG12" s="89">
        <v>6410.87</v>
      </c>
      <c r="BH12" s="89">
        <v>0</v>
      </c>
      <c r="BI12" s="89">
        <v>0</v>
      </c>
      <c r="BJ12" s="89">
        <v>0</v>
      </c>
      <c r="BK12" s="89">
        <v>0</v>
      </c>
      <c r="BL12" s="89">
        <v>0</v>
      </c>
      <c r="BM12" s="89">
        <v>0</v>
      </c>
      <c r="BN12" s="89">
        <v>0</v>
      </c>
      <c r="BO12" s="89">
        <v>0</v>
      </c>
      <c r="BP12" s="89">
        <v>0</v>
      </c>
      <c r="BQ12" s="89">
        <v>0</v>
      </c>
      <c r="BR12" s="89">
        <v>0</v>
      </c>
      <c r="BS12" s="89">
        <v>0</v>
      </c>
      <c r="BT12" s="89">
        <v>0</v>
      </c>
      <c r="BU12" s="89">
        <v>0</v>
      </c>
      <c r="BV12" s="89">
        <v>0</v>
      </c>
      <c r="BW12" s="89">
        <v>0</v>
      </c>
      <c r="BX12" s="89">
        <v>0</v>
      </c>
      <c r="BY12" s="89">
        <v>0</v>
      </c>
      <c r="BZ12" s="89">
        <v>0</v>
      </c>
      <c r="CA12" s="89">
        <v>0</v>
      </c>
      <c r="CB12" s="89">
        <v>0</v>
      </c>
      <c r="CC12" s="89">
        <v>0</v>
      </c>
      <c r="CD12" s="89">
        <v>0</v>
      </c>
      <c r="CE12" s="89">
        <v>0</v>
      </c>
      <c r="CF12" s="89">
        <v>0</v>
      </c>
      <c r="CG12" s="89">
        <v>0</v>
      </c>
      <c r="CH12" s="89">
        <v>0</v>
      </c>
      <c r="CI12" s="89">
        <v>0</v>
      </c>
      <c r="CJ12" s="89">
        <v>0</v>
      </c>
      <c r="CK12" s="89">
        <v>0</v>
      </c>
      <c r="CL12" s="89">
        <v>0</v>
      </c>
      <c r="CM12" s="89">
        <v>0</v>
      </c>
      <c r="CN12" s="89">
        <v>0</v>
      </c>
      <c r="CO12" s="89">
        <v>0</v>
      </c>
      <c r="CP12" s="89">
        <v>0</v>
      </c>
      <c r="CQ12" s="89">
        <v>0</v>
      </c>
      <c r="CR12" s="89">
        <v>0</v>
      </c>
      <c r="CS12" s="89">
        <v>0</v>
      </c>
      <c r="CT12" s="89">
        <v>0</v>
      </c>
      <c r="CU12" s="89">
        <v>0</v>
      </c>
      <c r="CV12" s="89">
        <v>0</v>
      </c>
      <c r="CW12" s="89">
        <v>0</v>
      </c>
      <c r="CX12" s="89">
        <v>0</v>
      </c>
      <c r="CY12" s="89">
        <v>0</v>
      </c>
      <c r="CZ12" s="89">
        <v>0</v>
      </c>
      <c r="DA12" s="89">
        <v>0</v>
      </c>
      <c r="DB12" s="89">
        <v>0</v>
      </c>
      <c r="DC12" s="89">
        <v>0</v>
      </c>
      <c r="DD12" s="89">
        <v>0</v>
      </c>
      <c r="DE12" s="89">
        <v>0</v>
      </c>
      <c r="DF12" s="89">
        <v>0</v>
      </c>
      <c r="DG12" s="89">
        <v>0</v>
      </c>
      <c r="DH12" s="89">
        <v>0</v>
      </c>
      <c r="DI12" s="89">
        <v>0</v>
      </c>
    </row>
    <row r="13" spans="1:113" ht="19.5" customHeight="1">
      <c r="A13" s="61" t="s">
        <v>38</v>
      </c>
      <c r="B13" s="61" t="s">
        <v>38</v>
      </c>
      <c r="C13" s="61" t="s">
        <v>38</v>
      </c>
      <c r="D13" s="61" t="s">
        <v>296</v>
      </c>
      <c r="E13" s="88">
        <f t="shared" si="0"/>
        <v>327.65</v>
      </c>
      <c r="F13" s="88">
        <v>83.04</v>
      </c>
      <c r="G13" s="88">
        <v>0</v>
      </c>
      <c r="H13" s="88">
        <v>0</v>
      </c>
      <c r="I13" s="88">
        <v>0</v>
      </c>
      <c r="J13" s="88">
        <v>0</v>
      </c>
      <c r="K13" s="88">
        <v>0</v>
      </c>
      <c r="L13" s="88">
        <v>83.04</v>
      </c>
      <c r="M13" s="88">
        <v>0</v>
      </c>
      <c r="N13" s="88">
        <v>0</v>
      </c>
      <c r="O13" s="89">
        <v>0</v>
      </c>
      <c r="P13" s="89">
        <v>0</v>
      </c>
      <c r="Q13" s="89">
        <v>0</v>
      </c>
      <c r="R13" s="89">
        <v>0</v>
      </c>
      <c r="S13" s="89">
        <v>0</v>
      </c>
      <c r="T13" s="89">
        <v>231.48</v>
      </c>
      <c r="U13" s="89">
        <v>0</v>
      </c>
      <c r="V13" s="89">
        <v>0</v>
      </c>
      <c r="W13" s="89">
        <v>0</v>
      </c>
      <c r="X13" s="89">
        <v>0</v>
      </c>
      <c r="Y13" s="89">
        <v>0</v>
      </c>
      <c r="Z13" s="89">
        <v>0</v>
      </c>
      <c r="AA13" s="89">
        <v>0</v>
      </c>
      <c r="AB13" s="89">
        <v>0</v>
      </c>
      <c r="AC13" s="89">
        <v>0</v>
      </c>
      <c r="AD13" s="89">
        <v>0</v>
      </c>
      <c r="AE13" s="89">
        <v>0</v>
      </c>
      <c r="AF13" s="89">
        <v>0</v>
      </c>
      <c r="AG13" s="89">
        <v>0</v>
      </c>
      <c r="AH13" s="89">
        <v>0</v>
      </c>
      <c r="AI13" s="89">
        <v>0</v>
      </c>
      <c r="AJ13" s="89">
        <v>0</v>
      </c>
      <c r="AK13" s="89">
        <v>0</v>
      </c>
      <c r="AL13" s="89">
        <v>0</v>
      </c>
      <c r="AM13" s="89">
        <v>0</v>
      </c>
      <c r="AN13" s="89">
        <v>0</v>
      </c>
      <c r="AO13" s="89">
        <v>0</v>
      </c>
      <c r="AP13" s="89">
        <v>0</v>
      </c>
      <c r="AQ13" s="89">
        <v>0</v>
      </c>
      <c r="AR13" s="89">
        <v>0</v>
      </c>
      <c r="AS13" s="89">
        <v>0</v>
      </c>
      <c r="AT13" s="89">
        <v>0</v>
      </c>
      <c r="AU13" s="89">
        <v>231.48</v>
      </c>
      <c r="AV13" s="89">
        <v>13.13</v>
      </c>
      <c r="AW13" s="89">
        <v>12.6</v>
      </c>
      <c r="AX13" s="89">
        <v>0</v>
      </c>
      <c r="AY13" s="89">
        <v>0</v>
      </c>
      <c r="AZ13" s="89">
        <v>0</v>
      </c>
      <c r="BA13" s="89">
        <v>0</v>
      </c>
      <c r="BB13" s="89">
        <v>0</v>
      </c>
      <c r="BC13" s="89">
        <v>0</v>
      </c>
      <c r="BD13" s="89">
        <v>0</v>
      </c>
      <c r="BE13" s="89">
        <v>0</v>
      </c>
      <c r="BF13" s="89">
        <v>0</v>
      </c>
      <c r="BG13" s="89">
        <v>0.53</v>
      </c>
      <c r="BH13" s="89">
        <v>0</v>
      </c>
      <c r="BI13" s="89">
        <v>0</v>
      </c>
      <c r="BJ13" s="89">
        <v>0</v>
      </c>
      <c r="BK13" s="89">
        <v>0</v>
      </c>
      <c r="BL13" s="89">
        <v>0</v>
      </c>
      <c r="BM13" s="89">
        <v>0</v>
      </c>
      <c r="BN13" s="89">
        <v>0</v>
      </c>
      <c r="BO13" s="89">
        <v>0</v>
      </c>
      <c r="BP13" s="89">
        <v>0</v>
      </c>
      <c r="BQ13" s="89">
        <v>0</v>
      </c>
      <c r="BR13" s="89">
        <v>0</v>
      </c>
      <c r="BS13" s="89">
        <v>0</v>
      </c>
      <c r="BT13" s="89">
        <v>0</v>
      </c>
      <c r="BU13" s="89">
        <v>0</v>
      </c>
      <c r="BV13" s="89">
        <v>0</v>
      </c>
      <c r="BW13" s="89">
        <v>0</v>
      </c>
      <c r="BX13" s="89">
        <v>0</v>
      </c>
      <c r="BY13" s="89">
        <v>0</v>
      </c>
      <c r="BZ13" s="89">
        <v>0</v>
      </c>
      <c r="CA13" s="89">
        <v>0</v>
      </c>
      <c r="CB13" s="89">
        <v>0</v>
      </c>
      <c r="CC13" s="89">
        <v>0</v>
      </c>
      <c r="CD13" s="89">
        <v>0</v>
      </c>
      <c r="CE13" s="89">
        <v>0</v>
      </c>
      <c r="CF13" s="89">
        <v>0</v>
      </c>
      <c r="CG13" s="89">
        <v>0</v>
      </c>
      <c r="CH13" s="89">
        <v>0</v>
      </c>
      <c r="CI13" s="89">
        <v>0</v>
      </c>
      <c r="CJ13" s="89">
        <v>0</v>
      </c>
      <c r="CK13" s="89">
        <v>0</v>
      </c>
      <c r="CL13" s="89">
        <v>0</v>
      </c>
      <c r="CM13" s="89">
        <v>0</v>
      </c>
      <c r="CN13" s="89">
        <v>0</v>
      </c>
      <c r="CO13" s="89">
        <v>0</v>
      </c>
      <c r="CP13" s="89">
        <v>0</v>
      </c>
      <c r="CQ13" s="89">
        <v>0</v>
      </c>
      <c r="CR13" s="89">
        <v>0</v>
      </c>
      <c r="CS13" s="89">
        <v>0</v>
      </c>
      <c r="CT13" s="89">
        <v>0</v>
      </c>
      <c r="CU13" s="89">
        <v>0</v>
      </c>
      <c r="CV13" s="89">
        <v>0</v>
      </c>
      <c r="CW13" s="89">
        <v>0</v>
      </c>
      <c r="CX13" s="89">
        <v>0</v>
      </c>
      <c r="CY13" s="89">
        <v>0</v>
      </c>
      <c r="CZ13" s="89">
        <v>0</v>
      </c>
      <c r="DA13" s="89">
        <v>0</v>
      </c>
      <c r="DB13" s="89">
        <v>0</v>
      </c>
      <c r="DC13" s="89">
        <v>0</v>
      </c>
      <c r="DD13" s="89">
        <v>0</v>
      </c>
      <c r="DE13" s="89">
        <v>0</v>
      </c>
      <c r="DF13" s="89">
        <v>0</v>
      </c>
      <c r="DG13" s="89">
        <v>0</v>
      </c>
      <c r="DH13" s="89">
        <v>0</v>
      </c>
      <c r="DI13" s="89">
        <v>0</v>
      </c>
    </row>
    <row r="14" spans="1:113" ht="19.5" customHeight="1">
      <c r="A14" s="61" t="s">
        <v>38</v>
      </c>
      <c r="B14" s="61" t="s">
        <v>38</v>
      </c>
      <c r="C14" s="61" t="s">
        <v>38</v>
      </c>
      <c r="D14" s="61" t="s">
        <v>297</v>
      </c>
      <c r="E14" s="88">
        <f t="shared" si="0"/>
        <v>97.65</v>
      </c>
      <c r="F14" s="88">
        <v>83.04</v>
      </c>
      <c r="G14" s="88">
        <v>0</v>
      </c>
      <c r="H14" s="88">
        <v>0</v>
      </c>
      <c r="I14" s="88">
        <v>0</v>
      </c>
      <c r="J14" s="88">
        <v>0</v>
      </c>
      <c r="K14" s="88">
        <v>0</v>
      </c>
      <c r="L14" s="88">
        <v>83.04</v>
      </c>
      <c r="M14" s="88">
        <v>0</v>
      </c>
      <c r="N14" s="88">
        <v>0</v>
      </c>
      <c r="O14" s="89">
        <v>0</v>
      </c>
      <c r="P14" s="89">
        <v>0</v>
      </c>
      <c r="Q14" s="89">
        <v>0</v>
      </c>
      <c r="R14" s="89">
        <v>0</v>
      </c>
      <c r="S14" s="89">
        <v>0</v>
      </c>
      <c r="T14" s="89">
        <v>1.48</v>
      </c>
      <c r="U14" s="89">
        <v>0</v>
      </c>
      <c r="V14" s="89">
        <v>0</v>
      </c>
      <c r="W14" s="89">
        <v>0</v>
      </c>
      <c r="X14" s="89">
        <v>0</v>
      </c>
      <c r="Y14" s="89">
        <v>0</v>
      </c>
      <c r="Z14" s="89">
        <v>0</v>
      </c>
      <c r="AA14" s="89">
        <v>0</v>
      </c>
      <c r="AB14" s="89">
        <v>0</v>
      </c>
      <c r="AC14" s="89">
        <v>0</v>
      </c>
      <c r="AD14" s="89">
        <v>0</v>
      </c>
      <c r="AE14" s="89">
        <v>0</v>
      </c>
      <c r="AF14" s="89">
        <v>0</v>
      </c>
      <c r="AG14" s="89">
        <v>0</v>
      </c>
      <c r="AH14" s="89">
        <v>0</v>
      </c>
      <c r="AI14" s="89">
        <v>0</v>
      </c>
      <c r="AJ14" s="89">
        <v>0</v>
      </c>
      <c r="AK14" s="89">
        <v>0</v>
      </c>
      <c r="AL14" s="89">
        <v>0</v>
      </c>
      <c r="AM14" s="89">
        <v>0</v>
      </c>
      <c r="AN14" s="89">
        <v>0</v>
      </c>
      <c r="AO14" s="89">
        <v>0</v>
      </c>
      <c r="AP14" s="89">
        <v>0</v>
      </c>
      <c r="AQ14" s="89">
        <v>0</v>
      </c>
      <c r="AR14" s="89">
        <v>0</v>
      </c>
      <c r="AS14" s="89">
        <v>0</v>
      </c>
      <c r="AT14" s="89">
        <v>0</v>
      </c>
      <c r="AU14" s="89">
        <v>1.48</v>
      </c>
      <c r="AV14" s="89">
        <v>13.13</v>
      </c>
      <c r="AW14" s="89">
        <v>12.6</v>
      </c>
      <c r="AX14" s="89">
        <v>0</v>
      </c>
      <c r="AY14" s="89">
        <v>0</v>
      </c>
      <c r="AZ14" s="89">
        <v>0</v>
      </c>
      <c r="BA14" s="89">
        <v>0</v>
      </c>
      <c r="BB14" s="89">
        <v>0</v>
      </c>
      <c r="BC14" s="89">
        <v>0</v>
      </c>
      <c r="BD14" s="89">
        <v>0</v>
      </c>
      <c r="BE14" s="89">
        <v>0</v>
      </c>
      <c r="BF14" s="89">
        <v>0</v>
      </c>
      <c r="BG14" s="89">
        <v>0.53</v>
      </c>
      <c r="BH14" s="89">
        <v>0</v>
      </c>
      <c r="BI14" s="89">
        <v>0</v>
      </c>
      <c r="BJ14" s="89">
        <v>0</v>
      </c>
      <c r="BK14" s="89">
        <v>0</v>
      </c>
      <c r="BL14" s="89">
        <v>0</v>
      </c>
      <c r="BM14" s="89">
        <v>0</v>
      </c>
      <c r="BN14" s="89">
        <v>0</v>
      </c>
      <c r="BO14" s="89">
        <v>0</v>
      </c>
      <c r="BP14" s="89">
        <v>0</v>
      </c>
      <c r="BQ14" s="89">
        <v>0</v>
      </c>
      <c r="BR14" s="89">
        <v>0</v>
      </c>
      <c r="BS14" s="89">
        <v>0</v>
      </c>
      <c r="BT14" s="89">
        <v>0</v>
      </c>
      <c r="BU14" s="89">
        <v>0</v>
      </c>
      <c r="BV14" s="89">
        <v>0</v>
      </c>
      <c r="BW14" s="89">
        <v>0</v>
      </c>
      <c r="BX14" s="89">
        <v>0</v>
      </c>
      <c r="BY14" s="89">
        <v>0</v>
      </c>
      <c r="BZ14" s="89">
        <v>0</v>
      </c>
      <c r="CA14" s="89">
        <v>0</v>
      </c>
      <c r="CB14" s="89">
        <v>0</v>
      </c>
      <c r="CC14" s="89">
        <v>0</v>
      </c>
      <c r="CD14" s="89">
        <v>0</v>
      </c>
      <c r="CE14" s="89">
        <v>0</v>
      </c>
      <c r="CF14" s="89">
        <v>0</v>
      </c>
      <c r="CG14" s="89">
        <v>0</v>
      </c>
      <c r="CH14" s="89">
        <v>0</v>
      </c>
      <c r="CI14" s="89">
        <v>0</v>
      </c>
      <c r="CJ14" s="89">
        <v>0</v>
      </c>
      <c r="CK14" s="89">
        <v>0</v>
      </c>
      <c r="CL14" s="89">
        <v>0</v>
      </c>
      <c r="CM14" s="89">
        <v>0</v>
      </c>
      <c r="CN14" s="89">
        <v>0</v>
      </c>
      <c r="CO14" s="89">
        <v>0</v>
      </c>
      <c r="CP14" s="89">
        <v>0</v>
      </c>
      <c r="CQ14" s="89">
        <v>0</v>
      </c>
      <c r="CR14" s="89">
        <v>0</v>
      </c>
      <c r="CS14" s="89">
        <v>0</v>
      </c>
      <c r="CT14" s="89">
        <v>0</v>
      </c>
      <c r="CU14" s="89">
        <v>0</v>
      </c>
      <c r="CV14" s="89">
        <v>0</v>
      </c>
      <c r="CW14" s="89">
        <v>0</v>
      </c>
      <c r="CX14" s="89">
        <v>0</v>
      </c>
      <c r="CY14" s="89">
        <v>0</v>
      </c>
      <c r="CZ14" s="89">
        <v>0</v>
      </c>
      <c r="DA14" s="89">
        <v>0</v>
      </c>
      <c r="DB14" s="89">
        <v>0</v>
      </c>
      <c r="DC14" s="89">
        <v>0</v>
      </c>
      <c r="DD14" s="89">
        <v>0</v>
      </c>
      <c r="DE14" s="89">
        <v>0</v>
      </c>
      <c r="DF14" s="89">
        <v>0</v>
      </c>
      <c r="DG14" s="89">
        <v>0</v>
      </c>
      <c r="DH14" s="89">
        <v>0</v>
      </c>
      <c r="DI14" s="89">
        <v>0</v>
      </c>
    </row>
    <row r="15" spans="1:113" ht="19.5" customHeight="1">
      <c r="A15" s="61" t="s">
        <v>91</v>
      </c>
      <c r="B15" s="61" t="s">
        <v>92</v>
      </c>
      <c r="C15" s="61" t="s">
        <v>84</v>
      </c>
      <c r="D15" s="61" t="s">
        <v>298</v>
      </c>
      <c r="E15" s="88">
        <f t="shared" si="0"/>
        <v>14.610000000000001</v>
      </c>
      <c r="F15" s="88">
        <v>0</v>
      </c>
      <c r="G15" s="88">
        <v>0</v>
      </c>
      <c r="H15" s="88">
        <v>0</v>
      </c>
      <c r="I15" s="88">
        <v>0</v>
      </c>
      <c r="J15" s="88">
        <v>0</v>
      </c>
      <c r="K15" s="88">
        <v>0</v>
      </c>
      <c r="L15" s="88">
        <v>0</v>
      </c>
      <c r="M15" s="88">
        <v>0</v>
      </c>
      <c r="N15" s="88">
        <v>0</v>
      </c>
      <c r="O15" s="89">
        <v>0</v>
      </c>
      <c r="P15" s="89">
        <v>0</v>
      </c>
      <c r="Q15" s="89">
        <v>0</v>
      </c>
      <c r="R15" s="89">
        <v>0</v>
      </c>
      <c r="S15" s="89">
        <v>0</v>
      </c>
      <c r="T15" s="89">
        <v>1.48</v>
      </c>
      <c r="U15" s="89">
        <v>0</v>
      </c>
      <c r="V15" s="89">
        <v>0</v>
      </c>
      <c r="W15" s="89">
        <v>0</v>
      </c>
      <c r="X15" s="89">
        <v>0</v>
      </c>
      <c r="Y15" s="89">
        <v>0</v>
      </c>
      <c r="Z15" s="89">
        <v>0</v>
      </c>
      <c r="AA15" s="89">
        <v>0</v>
      </c>
      <c r="AB15" s="89">
        <v>0</v>
      </c>
      <c r="AC15" s="89">
        <v>0</v>
      </c>
      <c r="AD15" s="89">
        <v>0</v>
      </c>
      <c r="AE15" s="89">
        <v>0</v>
      </c>
      <c r="AF15" s="89">
        <v>0</v>
      </c>
      <c r="AG15" s="89">
        <v>0</v>
      </c>
      <c r="AH15" s="89">
        <v>0</v>
      </c>
      <c r="AI15" s="89">
        <v>0</v>
      </c>
      <c r="AJ15" s="89">
        <v>0</v>
      </c>
      <c r="AK15" s="89">
        <v>0</v>
      </c>
      <c r="AL15" s="89">
        <v>0</v>
      </c>
      <c r="AM15" s="89">
        <v>0</v>
      </c>
      <c r="AN15" s="89">
        <v>0</v>
      </c>
      <c r="AO15" s="89">
        <v>0</v>
      </c>
      <c r="AP15" s="89">
        <v>0</v>
      </c>
      <c r="AQ15" s="89">
        <v>0</v>
      </c>
      <c r="AR15" s="89">
        <v>0</v>
      </c>
      <c r="AS15" s="89">
        <v>0</v>
      </c>
      <c r="AT15" s="89">
        <v>0</v>
      </c>
      <c r="AU15" s="89">
        <v>1.48</v>
      </c>
      <c r="AV15" s="89">
        <v>13.13</v>
      </c>
      <c r="AW15" s="89">
        <v>12.6</v>
      </c>
      <c r="AX15" s="89">
        <v>0</v>
      </c>
      <c r="AY15" s="89">
        <v>0</v>
      </c>
      <c r="AZ15" s="89">
        <v>0</v>
      </c>
      <c r="BA15" s="89">
        <v>0</v>
      </c>
      <c r="BB15" s="89">
        <v>0</v>
      </c>
      <c r="BC15" s="89">
        <v>0</v>
      </c>
      <c r="BD15" s="89">
        <v>0</v>
      </c>
      <c r="BE15" s="89">
        <v>0</v>
      </c>
      <c r="BF15" s="89">
        <v>0</v>
      </c>
      <c r="BG15" s="89">
        <v>0.53</v>
      </c>
      <c r="BH15" s="89">
        <v>0</v>
      </c>
      <c r="BI15" s="89">
        <v>0</v>
      </c>
      <c r="BJ15" s="89">
        <v>0</v>
      </c>
      <c r="BK15" s="89">
        <v>0</v>
      </c>
      <c r="BL15" s="89">
        <v>0</v>
      </c>
      <c r="BM15" s="89">
        <v>0</v>
      </c>
      <c r="BN15" s="89">
        <v>0</v>
      </c>
      <c r="BO15" s="89">
        <v>0</v>
      </c>
      <c r="BP15" s="89">
        <v>0</v>
      </c>
      <c r="BQ15" s="89">
        <v>0</v>
      </c>
      <c r="BR15" s="89">
        <v>0</v>
      </c>
      <c r="BS15" s="89">
        <v>0</v>
      </c>
      <c r="BT15" s="89">
        <v>0</v>
      </c>
      <c r="BU15" s="89">
        <v>0</v>
      </c>
      <c r="BV15" s="89">
        <v>0</v>
      </c>
      <c r="BW15" s="89">
        <v>0</v>
      </c>
      <c r="BX15" s="89">
        <v>0</v>
      </c>
      <c r="BY15" s="89">
        <v>0</v>
      </c>
      <c r="BZ15" s="89">
        <v>0</v>
      </c>
      <c r="CA15" s="89">
        <v>0</v>
      </c>
      <c r="CB15" s="89">
        <v>0</v>
      </c>
      <c r="CC15" s="89">
        <v>0</v>
      </c>
      <c r="CD15" s="89">
        <v>0</v>
      </c>
      <c r="CE15" s="89">
        <v>0</v>
      </c>
      <c r="CF15" s="89">
        <v>0</v>
      </c>
      <c r="CG15" s="89">
        <v>0</v>
      </c>
      <c r="CH15" s="89">
        <v>0</v>
      </c>
      <c r="CI15" s="89">
        <v>0</v>
      </c>
      <c r="CJ15" s="89">
        <v>0</v>
      </c>
      <c r="CK15" s="89">
        <v>0</v>
      </c>
      <c r="CL15" s="89">
        <v>0</v>
      </c>
      <c r="CM15" s="89">
        <v>0</v>
      </c>
      <c r="CN15" s="89">
        <v>0</v>
      </c>
      <c r="CO15" s="89">
        <v>0</v>
      </c>
      <c r="CP15" s="89">
        <v>0</v>
      </c>
      <c r="CQ15" s="89">
        <v>0</v>
      </c>
      <c r="CR15" s="89">
        <v>0</v>
      </c>
      <c r="CS15" s="89">
        <v>0</v>
      </c>
      <c r="CT15" s="89">
        <v>0</v>
      </c>
      <c r="CU15" s="89">
        <v>0</v>
      </c>
      <c r="CV15" s="89">
        <v>0</v>
      </c>
      <c r="CW15" s="89">
        <v>0</v>
      </c>
      <c r="CX15" s="89">
        <v>0</v>
      </c>
      <c r="CY15" s="89">
        <v>0</v>
      </c>
      <c r="CZ15" s="89">
        <v>0</v>
      </c>
      <c r="DA15" s="89">
        <v>0</v>
      </c>
      <c r="DB15" s="89">
        <v>0</v>
      </c>
      <c r="DC15" s="89">
        <v>0</v>
      </c>
      <c r="DD15" s="89">
        <v>0</v>
      </c>
      <c r="DE15" s="89">
        <v>0</v>
      </c>
      <c r="DF15" s="89">
        <v>0</v>
      </c>
      <c r="DG15" s="89">
        <v>0</v>
      </c>
      <c r="DH15" s="89">
        <v>0</v>
      </c>
      <c r="DI15" s="89">
        <v>0</v>
      </c>
    </row>
    <row r="16" spans="1:113" ht="19.5" customHeight="1">
      <c r="A16" s="61" t="s">
        <v>91</v>
      </c>
      <c r="B16" s="61" t="s">
        <v>92</v>
      </c>
      <c r="C16" s="61" t="s">
        <v>92</v>
      </c>
      <c r="D16" s="61" t="s">
        <v>299</v>
      </c>
      <c r="E16" s="88">
        <f t="shared" si="0"/>
        <v>83.04</v>
      </c>
      <c r="F16" s="88">
        <v>83.04</v>
      </c>
      <c r="G16" s="88">
        <v>0</v>
      </c>
      <c r="H16" s="88">
        <v>0</v>
      </c>
      <c r="I16" s="88">
        <v>0</v>
      </c>
      <c r="J16" s="88">
        <v>0</v>
      </c>
      <c r="K16" s="88">
        <v>0</v>
      </c>
      <c r="L16" s="88">
        <v>83.04</v>
      </c>
      <c r="M16" s="88">
        <v>0</v>
      </c>
      <c r="N16" s="88">
        <v>0</v>
      </c>
      <c r="O16" s="89">
        <v>0</v>
      </c>
      <c r="P16" s="89">
        <v>0</v>
      </c>
      <c r="Q16" s="89">
        <v>0</v>
      </c>
      <c r="R16" s="89">
        <v>0</v>
      </c>
      <c r="S16" s="89">
        <v>0</v>
      </c>
      <c r="T16" s="89">
        <v>0</v>
      </c>
      <c r="U16" s="89">
        <v>0</v>
      </c>
      <c r="V16" s="89">
        <v>0</v>
      </c>
      <c r="W16" s="89">
        <v>0</v>
      </c>
      <c r="X16" s="89">
        <v>0</v>
      </c>
      <c r="Y16" s="89">
        <v>0</v>
      </c>
      <c r="Z16" s="89">
        <v>0</v>
      </c>
      <c r="AA16" s="89">
        <v>0</v>
      </c>
      <c r="AB16" s="89">
        <v>0</v>
      </c>
      <c r="AC16" s="89">
        <v>0</v>
      </c>
      <c r="AD16" s="89">
        <v>0</v>
      </c>
      <c r="AE16" s="89">
        <v>0</v>
      </c>
      <c r="AF16" s="89">
        <v>0</v>
      </c>
      <c r="AG16" s="89">
        <v>0</v>
      </c>
      <c r="AH16" s="89">
        <v>0</v>
      </c>
      <c r="AI16" s="89">
        <v>0</v>
      </c>
      <c r="AJ16" s="89">
        <v>0</v>
      </c>
      <c r="AK16" s="89">
        <v>0</v>
      </c>
      <c r="AL16" s="89">
        <v>0</v>
      </c>
      <c r="AM16" s="89">
        <v>0</v>
      </c>
      <c r="AN16" s="89">
        <v>0</v>
      </c>
      <c r="AO16" s="89">
        <v>0</v>
      </c>
      <c r="AP16" s="89">
        <v>0</v>
      </c>
      <c r="AQ16" s="89">
        <v>0</v>
      </c>
      <c r="AR16" s="89">
        <v>0</v>
      </c>
      <c r="AS16" s="89">
        <v>0</v>
      </c>
      <c r="AT16" s="89">
        <v>0</v>
      </c>
      <c r="AU16" s="89">
        <v>0</v>
      </c>
      <c r="AV16" s="89">
        <v>0</v>
      </c>
      <c r="AW16" s="89">
        <v>0</v>
      </c>
      <c r="AX16" s="89">
        <v>0</v>
      </c>
      <c r="AY16" s="89">
        <v>0</v>
      </c>
      <c r="AZ16" s="89">
        <v>0</v>
      </c>
      <c r="BA16" s="89">
        <v>0</v>
      </c>
      <c r="BB16" s="89">
        <v>0</v>
      </c>
      <c r="BC16" s="89">
        <v>0</v>
      </c>
      <c r="BD16" s="89">
        <v>0</v>
      </c>
      <c r="BE16" s="89">
        <v>0</v>
      </c>
      <c r="BF16" s="89">
        <v>0</v>
      </c>
      <c r="BG16" s="89">
        <v>0</v>
      </c>
      <c r="BH16" s="89">
        <v>0</v>
      </c>
      <c r="BI16" s="89">
        <v>0</v>
      </c>
      <c r="BJ16" s="89">
        <v>0</v>
      </c>
      <c r="BK16" s="89">
        <v>0</v>
      </c>
      <c r="BL16" s="89">
        <v>0</v>
      </c>
      <c r="BM16" s="89">
        <v>0</v>
      </c>
      <c r="BN16" s="89">
        <v>0</v>
      </c>
      <c r="BO16" s="89">
        <v>0</v>
      </c>
      <c r="BP16" s="89">
        <v>0</v>
      </c>
      <c r="BQ16" s="89">
        <v>0</v>
      </c>
      <c r="BR16" s="89">
        <v>0</v>
      </c>
      <c r="BS16" s="89">
        <v>0</v>
      </c>
      <c r="BT16" s="89">
        <v>0</v>
      </c>
      <c r="BU16" s="89">
        <v>0</v>
      </c>
      <c r="BV16" s="89">
        <v>0</v>
      </c>
      <c r="BW16" s="89">
        <v>0</v>
      </c>
      <c r="BX16" s="89">
        <v>0</v>
      </c>
      <c r="BY16" s="89">
        <v>0</v>
      </c>
      <c r="BZ16" s="89">
        <v>0</v>
      </c>
      <c r="CA16" s="89">
        <v>0</v>
      </c>
      <c r="CB16" s="89">
        <v>0</v>
      </c>
      <c r="CC16" s="89">
        <v>0</v>
      </c>
      <c r="CD16" s="89">
        <v>0</v>
      </c>
      <c r="CE16" s="89">
        <v>0</v>
      </c>
      <c r="CF16" s="89">
        <v>0</v>
      </c>
      <c r="CG16" s="89">
        <v>0</v>
      </c>
      <c r="CH16" s="89">
        <v>0</v>
      </c>
      <c r="CI16" s="89">
        <v>0</v>
      </c>
      <c r="CJ16" s="89">
        <v>0</v>
      </c>
      <c r="CK16" s="89">
        <v>0</v>
      </c>
      <c r="CL16" s="89">
        <v>0</v>
      </c>
      <c r="CM16" s="89">
        <v>0</v>
      </c>
      <c r="CN16" s="89">
        <v>0</v>
      </c>
      <c r="CO16" s="89">
        <v>0</v>
      </c>
      <c r="CP16" s="89">
        <v>0</v>
      </c>
      <c r="CQ16" s="89">
        <v>0</v>
      </c>
      <c r="CR16" s="89">
        <v>0</v>
      </c>
      <c r="CS16" s="89">
        <v>0</v>
      </c>
      <c r="CT16" s="89">
        <v>0</v>
      </c>
      <c r="CU16" s="89">
        <v>0</v>
      </c>
      <c r="CV16" s="89">
        <v>0</v>
      </c>
      <c r="CW16" s="89">
        <v>0</v>
      </c>
      <c r="CX16" s="89">
        <v>0</v>
      </c>
      <c r="CY16" s="89">
        <v>0</v>
      </c>
      <c r="CZ16" s="89">
        <v>0</v>
      </c>
      <c r="DA16" s="89">
        <v>0</v>
      </c>
      <c r="DB16" s="89">
        <v>0</v>
      </c>
      <c r="DC16" s="89">
        <v>0</v>
      </c>
      <c r="DD16" s="89">
        <v>0</v>
      </c>
      <c r="DE16" s="89">
        <v>0</v>
      </c>
      <c r="DF16" s="89">
        <v>0</v>
      </c>
      <c r="DG16" s="89">
        <v>0</v>
      </c>
      <c r="DH16" s="89">
        <v>0</v>
      </c>
      <c r="DI16" s="89">
        <v>0</v>
      </c>
    </row>
    <row r="17" spans="1:113" ht="19.5" customHeight="1">
      <c r="A17" s="61" t="s">
        <v>38</v>
      </c>
      <c r="B17" s="61" t="s">
        <v>38</v>
      </c>
      <c r="C17" s="61" t="s">
        <v>38</v>
      </c>
      <c r="D17" s="61" t="s">
        <v>300</v>
      </c>
      <c r="E17" s="88">
        <f t="shared" si="0"/>
        <v>230</v>
      </c>
      <c r="F17" s="88">
        <v>0</v>
      </c>
      <c r="G17" s="88">
        <v>0</v>
      </c>
      <c r="H17" s="88">
        <v>0</v>
      </c>
      <c r="I17" s="88">
        <v>0</v>
      </c>
      <c r="J17" s="88">
        <v>0</v>
      </c>
      <c r="K17" s="88">
        <v>0</v>
      </c>
      <c r="L17" s="88">
        <v>0</v>
      </c>
      <c r="M17" s="88">
        <v>0</v>
      </c>
      <c r="N17" s="88">
        <v>0</v>
      </c>
      <c r="O17" s="89">
        <v>0</v>
      </c>
      <c r="P17" s="89">
        <v>0</v>
      </c>
      <c r="Q17" s="89">
        <v>0</v>
      </c>
      <c r="R17" s="89">
        <v>0</v>
      </c>
      <c r="S17" s="89">
        <v>0</v>
      </c>
      <c r="T17" s="89">
        <v>230</v>
      </c>
      <c r="U17" s="89">
        <v>0</v>
      </c>
      <c r="V17" s="89">
        <v>0</v>
      </c>
      <c r="W17" s="89">
        <v>0</v>
      </c>
      <c r="X17" s="89">
        <v>0</v>
      </c>
      <c r="Y17" s="89">
        <v>0</v>
      </c>
      <c r="Z17" s="89">
        <v>0</v>
      </c>
      <c r="AA17" s="89">
        <v>0</v>
      </c>
      <c r="AB17" s="89">
        <v>0</v>
      </c>
      <c r="AC17" s="89">
        <v>0</v>
      </c>
      <c r="AD17" s="89">
        <v>0</v>
      </c>
      <c r="AE17" s="89">
        <v>0</v>
      </c>
      <c r="AF17" s="89">
        <v>0</v>
      </c>
      <c r="AG17" s="89">
        <v>0</v>
      </c>
      <c r="AH17" s="89">
        <v>0</v>
      </c>
      <c r="AI17" s="89">
        <v>0</v>
      </c>
      <c r="AJ17" s="89">
        <v>0</v>
      </c>
      <c r="AK17" s="89">
        <v>0</v>
      </c>
      <c r="AL17" s="89">
        <v>0</v>
      </c>
      <c r="AM17" s="89">
        <v>0</v>
      </c>
      <c r="AN17" s="89">
        <v>0</v>
      </c>
      <c r="AO17" s="89">
        <v>0</v>
      </c>
      <c r="AP17" s="89">
        <v>0</v>
      </c>
      <c r="AQ17" s="89">
        <v>0</v>
      </c>
      <c r="AR17" s="89">
        <v>0</v>
      </c>
      <c r="AS17" s="89">
        <v>0</v>
      </c>
      <c r="AT17" s="89">
        <v>0</v>
      </c>
      <c r="AU17" s="89">
        <v>230</v>
      </c>
      <c r="AV17" s="89">
        <v>0</v>
      </c>
      <c r="AW17" s="89">
        <v>0</v>
      </c>
      <c r="AX17" s="89">
        <v>0</v>
      </c>
      <c r="AY17" s="89">
        <v>0</v>
      </c>
      <c r="AZ17" s="89">
        <v>0</v>
      </c>
      <c r="BA17" s="89">
        <v>0</v>
      </c>
      <c r="BB17" s="89">
        <v>0</v>
      </c>
      <c r="BC17" s="89">
        <v>0</v>
      </c>
      <c r="BD17" s="89">
        <v>0</v>
      </c>
      <c r="BE17" s="89">
        <v>0</v>
      </c>
      <c r="BF17" s="89">
        <v>0</v>
      </c>
      <c r="BG17" s="89">
        <v>0</v>
      </c>
      <c r="BH17" s="89">
        <v>0</v>
      </c>
      <c r="BI17" s="89">
        <v>0</v>
      </c>
      <c r="BJ17" s="89">
        <v>0</v>
      </c>
      <c r="BK17" s="89">
        <v>0</v>
      </c>
      <c r="BL17" s="89">
        <v>0</v>
      </c>
      <c r="BM17" s="89">
        <v>0</v>
      </c>
      <c r="BN17" s="89">
        <v>0</v>
      </c>
      <c r="BO17" s="89">
        <v>0</v>
      </c>
      <c r="BP17" s="89">
        <v>0</v>
      </c>
      <c r="BQ17" s="89">
        <v>0</v>
      </c>
      <c r="BR17" s="89">
        <v>0</v>
      </c>
      <c r="BS17" s="89">
        <v>0</v>
      </c>
      <c r="BT17" s="89">
        <v>0</v>
      </c>
      <c r="BU17" s="89">
        <v>0</v>
      </c>
      <c r="BV17" s="89">
        <v>0</v>
      </c>
      <c r="BW17" s="89">
        <v>0</v>
      </c>
      <c r="BX17" s="89">
        <v>0</v>
      </c>
      <c r="BY17" s="89">
        <v>0</v>
      </c>
      <c r="BZ17" s="89">
        <v>0</v>
      </c>
      <c r="CA17" s="89">
        <v>0</v>
      </c>
      <c r="CB17" s="89">
        <v>0</v>
      </c>
      <c r="CC17" s="89">
        <v>0</v>
      </c>
      <c r="CD17" s="89">
        <v>0</v>
      </c>
      <c r="CE17" s="89">
        <v>0</v>
      </c>
      <c r="CF17" s="89">
        <v>0</v>
      </c>
      <c r="CG17" s="89">
        <v>0</v>
      </c>
      <c r="CH17" s="89">
        <v>0</v>
      </c>
      <c r="CI17" s="89">
        <v>0</v>
      </c>
      <c r="CJ17" s="89">
        <v>0</v>
      </c>
      <c r="CK17" s="89">
        <v>0</v>
      </c>
      <c r="CL17" s="89">
        <v>0</v>
      </c>
      <c r="CM17" s="89">
        <v>0</v>
      </c>
      <c r="CN17" s="89">
        <v>0</v>
      </c>
      <c r="CO17" s="89">
        <v>0</v>
      </c>
      <c r="CP17" s="89">
        <v>0</v>
      </c>
      <c r="CQ17" s="89">
        <v>0</v>
      </c>
      <c r="CR17" s="89">
        <v>0</v>
      </c>
      <c r="CS17" s="89">
        <v>0</v>
      </c>
      <c r="CT17" s="89">
        <v>0</v>
      </c>
      <c r="CU17" s="89">
        <v>0</v>
      </c>
      <c r="CV17" s="89">
        <v>0</v>
      </c>
      <c r="CW17" s="89">
        <v>0</v>
      </c>
      <c r="CX17" s="89">
        <v>0</v>
      </c>
      <c r="CY17" s="89">
        <v>0</v>
      </c>
      <c r="CZ17" s="89">
        <v>0</v>
      </c>
      <c r="DA17" s="89">
        <v>0</v>
      </c>
      <c r="DB17" s="89">
        <v>0</v>
      </c>
      <c r="DC17" s="89">
        <v>0</v>
      </c>
      <c r="DD17" s="89">
        <v>0</v>
      </c>
      <c r="DE17" s="89">
        <v>0</v>
      </c>
      <c r="DF17" s="89">
        <v>0</v>
      </c>
      <c r="DG17" s="89">
        <v>0</v>
      </c>
      <c r="DH17" s="89">
        <v>0</v>
      </c>
      <c r="DI17" s="89">
        <v>0</v>
      </c>
    </row>
    <row r="18" spans="1:113" ht="19.5" customHeight="1">
      <c r="A18" s="61" t="s">
        <v>91</v>
      </c>
      <c r="B18" s="61" t="s">
        <v>95</v>
      </c>
      <c r="C18" s="61" t="s">
        <v>89</v>
      </c>
      <c r="D18" s="61" t="s">
        <v>301</v>
      </c>
      <c r="E18" s="88">
        <f t="shared" si="0"/>
        <v>230</v>
      </c>
      <c r="F18" s="88">
        <v>0</v>
      </c>
      <c r="G18" s="88">
        <v>0</v>
      </c>
      <c r="H18" s="88">
        <v>0</v>
      </c>
      <c r="I18" s="88">
        <v>0</v>
      </c>
      <c r="J18" s="88">
        <v>0</v>
      </c>
      <c r="K18" s="88">
        <v>0</v>
      </c>
      <c r="L18" s="88">
        <v>0</v>
      </c>
      <c r="M18" s="88">
        <v>0</v>
      </c>
      <c r="N18" s="88">
        <v>0</v>
      </c>
      <c r="O18" s="89">
        <v>0</v>
      </c>
      <c r="P18" s="89">
        <v>0</v>
      </c>
      <c r="Q18" s="89">
        <v>0</v>
      </c>
      <c r="R18" s="89">
        <v>0</v>
      </c>
      <c r="S18" s="89">
        <v>0</v>
      </c>
      <c r="T18" s="89">
        <v>230</v>
      </c>
      <c r="U18" s="89">
        <v>0</v>
      </c>
      <c r="V18" s="89">
        <v>0</v>
      </c>
      <c r="W18" s="89">
        <v>0</v>
      </c>
      <c r="X18" s="89">
        <v>0</v>
      </c>
      <c r="Y18" s="89">
        <v>0</v>
      </c>
      <c r="Z18" s="89">
        <v>0</v>
      </c>
      <c r="AA18" s="89">
        <v>0</v>
      </c>
      <c r="AB18" s="89">
        <v>0</v>
      </c>
      <c r="AC18" s="89">
        <v>0</v>
      </c>
      <c r="AD18" s="89">
        <v>0</v>
      </c>
      <c r="AE18" s="89">
        <v>0</v>
      </c>
      <c r="AF18" s="89">
        <v>0</v>
      </c>
      <c r="AG18" s="89">
        <v>0</v>
      </c>
      <c r="AH18" s="89">
        <v>0</v>
      </c>
      <c r="AI18" s="89">
        <v>0</v>
      </c>
      <c r="AJ18" s="89">
        <v>0</v>
      </c>
      <c r="AK18" s="89">
        <v>0</v>
      </c>
      <c r="AL18" s="89">
        <v>0</v>
      </c>
      <c r="AM18" s="89">
        <v>0</v>
      </c>
      <c r="AN18" s="89">
        <v>0</v>
      </c>
      <c r="AO18" s="89">
        <v>0</v>
      </c>
      <c r="AP18" s="89">
        <v>0</v>
      </c>
      <c r="AQ18" s="89">
        <v>0</v>
      </c>
      <c r="AR18" s="89">
        <v>0</v>
      </c>
      <c r="AS18" s="89">
        <v>0</v>
      </c>
      <c r="AT18" s="89">
        <v>0</v>
      </c>
      <c r="AU18" s="89">
        <v>230</v>
      </c>
      <c r="AV18" s="89">
        <v>0</v>
      </c>
      <c r="AW18" s="89">
        <v>0</v>
      </c>
      <c r="AX18" s="89">
        <v>0</v>
      </c>
      <c r="AY18" s="89">
        <v>0</v>
      </c>
      <c r="AZ18" s="89">
        <v>0</v>
      </c>
      <c r="BA18" s="89">
        <v>0</v>
      </c>
      <c r="BB18" s="89">
        <v>0</v>
      </c>
      <c r="BC18" s="89">
        <v>0</v>
      </c>
      <c r="BD18" s="89">
        <v>0</v>
      </c>
      <c r="BE18" s="89">
        <v>0</v>
      </c>
      <c r="BF18" s="89">
        <v>0</v>
      </c>
      <c r="BG18" s="89">
        <v>0</v>
      </c>
      <c r="BH18" s="89">
        <v>0</v>
      </c>
      <c r="BI18" s="89">
        <v>0</v>
      </c>
      <c r="BJ18" s="89">
        <v>0</v>
      </c>
      <c r="BK18" s="89">
        <v>0</v>
      </c>
      <c r="BL18" s="89">
        <v>0</v>
      </c>
      <c r="BM18" s="89">
        <v>0</v>
      </c>
      <c r="BN18" s="89">
        <v>0</v>
      </c>
      <c r="BO18" s="89">
        <v>0</v>
      </c>
      <c r="BP18" s="89">
        <v>0</v>
      </c>
      <c r="BQ18" s="89">
        <v>0</v>
      </c>
      <c r="BR18" s="89">
        <v>0</v>
      </c>
      <c r="BS18" s="89">
        <v>0</v>
      </c>
      <c r="BT18" s="89">
        <v>0</v>
      </c>
      <c r="BU18" s="89">
        <v>0</v>
      </c>
      <c r="BV18" s="89">
        <v>0</v>
      </c>
      <c r="BW18" s="89">
        <v>0</v>
      </c>
      <c r="BX18" s="89">
        <v>0</v>
      </c>
      <c r="BY18" s="89">
        <v>0</v>
      </c>
      <c r="BZ18" s="89">
        <v>0</v>
      </c>
      <c r="CA18" s="89">
        <v>0</v>
      </c>
      <c r="CB18" s="89">
        <v>0</v>
      </c>
      <c r="CC18" s="89">
        <v>0</v>
      </c>
      <c r="CD18" s="89">
        <v>0</v>
      </c>
      <c r="CE18" s="89">
        <v>0</v>
      </c>
      <c r="CF18" s="89">
        <v>0</v>
      </c>
      <c r="CG18" s="89">
        <v>0</v>
      </c>
      <c r="CH18" s="89">
        <v>0</v>
      </c>
      <c r="CI18" s="89">
        <v>0</v>
      </c>
      <c r="CJ18" s="89">
        <v>0</v>
      </c>
      <c r="CK18" s="89">
        <v>0</v>
      </c>
      <c r="CL18" s="89">
        <v>0</v>
      </c>
      <c r="CM18" s="89">
        <v>0</v>
      </c>
      <c r="CN18" s="89">
        <v>0</v>
      </c>
      <c r="CO18" s="89">
        <v>0</v>
      </c>
      <c r="CP18" s="89">
        <v>0</v>
      </c>
      <c r="CQ18" s="89">
        <v>0</v>
      </c>
      <c r="CR18" s="89">
        <v>0</v>
      </c>
      <c r="CS18" s="89">
        <v>0</v>
      </c>
      <c r="CT18" s="89">
        <v>0</v>
      </c>
      <c r="CU18" s="89">
        <v>0</v>
      </c>
      <c r="CV18" s="89">
        <v>0</v>
      </c>
      <c r="CW18" s="89">
        <v>0</v>
      </c>
      <c r="CX18" s="89">
        <v>0</v>
      </c>
      <c r="CY18" s="89">
        <v>0</v>
      </c>
      <c r="CZ18" s="89">
        <v>0</v>
      </c>
      <c r="DA18" s="89">
        <v>0</v>
      </c>
      <c r="DB18" s="89">
        <v>0</v>
      </c>
      <c r="DC18" s="89">
        <v>0</v>
      </c>
      <c r="DD18" s="89">
        <v>0</v>
      </c>
      <c r="DE18" s="89">
        <v>0</v>
      </c>
      <c r="DF18" s="89">
        <v>0</v>
      </c>
      <c r="DG18" s="89">
        <v>0</v>
      </c>
      <c r="DH18" s="89">
        <v>0</v>
      </c>
      <c r="DI18" s="89">
        <v>0</v>
      </c>
    </row>
    <row r="19" spans="1:113" ht="19.5" customHeight="1">
      <c r="A19" s="61" t="s">
        <v>38</v>
      </c>
      <c r="B19" s="61" t="s">
        <v>38</v>
      </c>
      <c r="C19" s="61" t="s">
        <v>38</v>
      </c>
      <c r="D19" s="61" t="s">
        <v>302</v>
      </c>
      <c r="E19" s="88">
        <f t="shared" si="0"/>
        <v>80.37</v>
      </c>
      <c r="F19" s="88">
        <v>80.37</v>
      </c>
      <c r="G19" s="88">
        <v>0</v>
      </c>
      <c r="H19" s="88">
        <v>0</v>
      </c>
      <c r="I19" s="88">
        <v>0</v>
      </c>
      <c r="J19" s="88">
        <v>0</v>
      </c>
      <c r="K19" s="88">
        <v>0</v>
      </c>
      <c r="L19" s="88">
        <v>0</v>
      </c>
      <c r="M19" s="88">
        <v>0</v>
      </c>
      <c r="N19" s="88">
        <v>67.31</v>
      </c>
      <c r="O19" s="89">
        <v>13.06</v>
      </c>
      <c r="P19" s="89">
        <v>0</v>
      </c>
      <c r="Q19" s="89">
        <v>0</v>
      </c>
      <c r="R19" s="89">
        <v>0</v>
      </c>
      <c r="S19" s="89">
        <v>0</v>
      </c>
      <c r="T19" s="89">
        <v>0</v>
      </c>
      <c r="U19" s="89">
        <v>0</v>
      </c>
      <c r="V19" s="89">
        <v>0</v>
      </c>
      <c r="W19" s="89">
        <v>0</v>
      </c>
      <c r="X19" s="89">
        <v>0</v>
      </c>
      <c r="Y19" s="89">
        <v>0</v>
      </c>
      <c r="Z19" s="89">
        <v>0</v>
      </c>
      <c r="AA19" s="89">
        <v>0</v>
      </c>
      <c r="AB19" s="89">
        <v>0</v>
      </c>
      <c r="AC19" s="89">
        <v>0</v>
      </c>
      <c r="AD19" s="89">
        <v>0</v>
      </c>
      <c r="AE19" s="89">
        <v>0</v>
      </c>
      <c r="AF19" s="89">
        <v>0</v>
      </c>
      <c r="AG19" s="89">
        <v>0</v>
      </c>
      <c r="AH19" s="89">
        <v>0</v>
      </c>
      <c r="AI19" s="89">
        <v>0</v>
      </c>
      <c r="AJ19" s="89">
        <v>0</v>
      </c>
      <c r="AK19" s="89">
        <v>0</v>
      </c>
      <c r="AL19" s="89">
        <v>0</v>
      </c>
      <c r="AM19" s="89">
        <v>0</v>
      </c>
      <c r="AN19" s="89">
        <v>0</v>
      </c>
      <c r="AO19" s="89">
        <v>0</v>
      </c>
      <c r="AP19" s="89">
        <v>0</v>
      </c>
      <c r="AQ19" s="89">
        <v>0</v>
      </c>
      <c r="AR19" s="89">
        <v>0</v>
      </c>
      <c r="AS19" s="89">
        <v>0</v>
      </c>
      <c r="AT19" s="89">
        <v>0</v>
      </c>
      <c r="AU19" s="89">
        <v>0</v>
      </c>
      <c r="AV19" s="89">
        <v>0</v>
      </c>
      <c r="AW19" s="89">
        <v>0</v>
      </c>
      <c r="AX19" s="89">
        <v>0</v>
      </c>
      <c r="AY19" s="89">
        <v>0</v>
      </c>
      <c r="AZ19" s="89">
        <v>0</v>
      </c>
      <c r="BA19" s="89">
        <v>0</v>
      </c>
      <c r="BB19" s="89">
        <v>0</v>
      </c>
      <c r="BC19" s="89">
        <v>0</v>
      </c>
      <c r="BD19" s="89">
        <v>0</v>
      </c>
      <c r="BE19" s="89">
        <v>0</v>
      </c>
      <c r="BF19" s="89">
        <v>0</v>
      </c>
      <c r="BG19" s="89">
        <v>0</v>
      </c>
      <c r="BH19" s="89">
        <v>0</v>
      </c>
      <c r="BI19" s="89">
        <v>0</v>
      </c>
      <c r="BJ19" s="89">
        <v>0</v>
      </c>
      <c r="BK19" s="89">
        <v>0</v>
      </c>
      <c r="BL19" s="89">
        <v>0</v>
      </c>
      <c r="BM19" s="89">
        <v>0</v>
      </c>
      <c r="BN19" s="89">
        <v>0</v>
      </c>
      <c r="BO19" s="89">
        <v>0</v>
      </c>
      <c r="BP19" s="89">
        <v>0</v>
      </c>
      <c r="BQ19" s="89">
        <v>0</v>
      </c>
      <c r="BR19" s="89">
        <v>0</v>
      </c>
      <c r="BS19" s="89">
        <v>0</v>
      </c>
      <c r="BT19" s="89">
        <v>0</v>
      </c>
      <c r="BU19" s="89">
        <v>0</v>
      </c>
      <c r="BV19" s="89">
        <v>0</v>
      </c>
      <c r="BW19" s="89">
        <v>0</v>
      </c>
      <c r="BX19" s="89">
        <v>0</v>
      </c>
      <c r="BY19" s="89">
        <v>0</v>
      </c>
      <c r="BZ19" s="89">
        <v>0</v>
      </c>
      <c r="CA19" s="89">
        <v>0</v>
      </c>
      <c r="CB19" s="89">
        <v>0</v>
      </c>
      <c r="CC19" s="89">
        <v>0</v>
      </c>
      <c r="CD19" s="89">
        <v>0</v>
      </c>
      <c r="CE19" s="89">
        <v>0</v>
      </c>
      <c r="CF19" s="89">
        <v>0</v>
      </c>
      <c r="CG19" s="89">
        <v>0</v>
      </c>
      <c r="CH19" s="89">
        <v>0</v>
      </c>
      <c r="CI19" s="89">
        <v>0</v>
      </c>
      <c r="CJ19" s="89">
        <v>0</v>
      </c>
      <c r="CK19" s="89">
        <v>0</v>
      </c>
      <c r="CL19" s="89">
        <v>0</v>
      </c>
      <c r="CM19" s="89">
        <v>0</v>
      </c>
      <c r="CN19" s="89">
        <v>0</v>
      </c>
      <c r="CO19" s="89">
        <v>0</v>
      </c>
      <c r="CP19" s="89">
        <v>0</v>
      </c>
      <c r="CQ19" s="89">
        <v>0</v>
      </c>
      <c r="CR19" s="89">
        <v>0</v>
      </c>
      <c r="CS19" s="89">
        <v>0</v>
      </c>
      <c r="CT19" s="89">
        <v>0</v>
      </c>
      <c r="CU19" s="89">
        <v>0</v>
      </c>
      <c r="CV19" s="89">
        <v>0</v>
      </c>
      <c r="CW19" s="89">
        <v>0</v>
      </c>
      <c r="CX19" s="89">
        <v>0</v>
      </c>
      <c r="CY19" s="89">
        <v>0</v>
      </c>
      <c r="CZ19" s="89">
        <v>0</v>
      </c>
      <c r="DA19" s="89">
        <v>0</v>
      </c>
      <c r="DB19" s="89">
        <v>0</v>
      </c>
      <c r="DC19" s="89">
        <v>0</v>
      </c>
      <c r="DD19" s="89">
        <v>0</v>
      </c>
      <c r="DE19" s="89">
        <v>0</v>
      </c>
      <c r="DF19" s="89">
        <v>0</v>
      </c>
      <c r="DG19" s="89">
        <v>0</v>
      </c>
      <c r="DH19" s="89">
        <v>0</v>
      </c>
      <c r="DI19" s="89">
        <v>0</v>
      </c>
    </row>
    <row r="20" spans="1:113" ht="19.5" customHeight="1">
      <c r="A20" s="61" t="s">
        <v>38</v>
      </c>
      <c r="B20" s="61" t="s">
        <v>38</v>
      </c>
      <c r="C20" s="61" t="s">
        <v>38</v>
      </c>
      <c r="D20" s="61" t="s">
        <v>303</v>
      </c>
      <c r="E20" s="88">
        <f t="shared" si="0"/>
        <v>80.37</v>
      </c>
      <c r="F20" s="88">
        <v>80.37</v>
      </c>
      <c r="G20" s="88">
        <v>0</v>
      </c>
      <c r="H20" s="88">
        <v>0</v>
      </c>
      <c r="I20" s="88">
        <v>0</v>
      </c>
      <c r="J20" s="88">
        <v>0</v>
      </c>
      <c r="K20" s="88">
        <v>0</v>
      </c>
      <c r="L20" s="88">
        <v>0</v>
      </c>
      <c r="M20" s="88">
        <v>0</v>
      </c>
      <c r="N20" s="88">
        <v>67.31</v>
      </c>
      <c r="O20" s="89">
        <v>13.06</v>
      </c>
      <c r="P20" s="89">
        <v>0</v>
      </c>
      <c r="Q20" s="89">
        <v>0</v>
      </c>
      <c r="R20" s="89">
        <v>0</v>
      </c>
      <c r="S20" s="89">
        <v>0</v>
      </c>
      <c r="T20" s="89">
        <v>0</v>
      </c>
      <c r="U20" s="89">
        <v>0</v>
      </c>
      <c r="V20" s="89">
        <v>0</v>
      </c>
      <c r="W20" s="89">
        <v>0</v>
      </c>
      <c r="X20" s="89">
        <v>0</v>
      </c>
      <c r="Y20" s="89">
        <v>0</v>
      </c>
      <c r="Z20" s="89">
        <v>0</v>
      </c>
      <c r="AA20" s="89">
        <v>0</v>
      </c>
      <c r="AB20" s="89">
        <v>0</v>
      </c>
      <c r="AC20" s="89">
        <v>0</v>
      </c>
      <c r="AD20" s="89">
        <v>0</v>
      </c>
      <c r="AE20" s="89">
        <v>0</v>
      </c>
      <c r="AF20" s="89">
        <v>0</v>
      </c>
      <c r="AG20" s="89">
        <v>0</v>
      </c>
      <c r="AH20" s="89">
        <v>0</v>
      </c>
      <c r="AI20" s="89">
        <v>0</v>
      </c>
      <c r="AJ20" s="89">
        <v>0</v>
      </c>
      <c r="AK20" s="89">
        <v>0</v>
      </c>
      <c r="AL20" s="89">
        <v>0</v>
      </c>
      <c r="AM20" s="89">
        <v>0</v>
      </c>
      <c r="AN20" s="89">
        <v>0</v>
      </c>
      <c r="AO20" s="89">
        <v>0</v>
      </c>
      <c r="AP20" s="89">
        <v>0</v>
      </c>
      <c r="AQ20" s="89">
        <v>0</v>
      </c>
      <c r="AR20" s="89">
        <v>0</v>
      </c>
      <c r="AS20" s="89">
        <v>0</v>
      </c>
      <c r="AT20" s="89">
        <v>0</v>
      </c>
      <c r="AU20" s="89">
        <v>0</v>
      </c>
      <c r="AV20" s="89">
        <v>0</v>
      </c>
      <c r="AW20" s="89">
        <v>0</v>
      </c>
      <c r="AX20" s="89">
        <v>0</v>
      </c>
      <c r="AY20" s="89">
        <v>0</v>
      </c>
      <c r="AZ20" s="89">
        <v>0</v>
      </c>
      <c r="BA20" s="89">
        <v>0</v>
      </c>
      <c r="BB20" s="89">
        <v>0</v>
      </c>
      <c r="BC20" s="89">
        <v>0</v>
      </c>
      <c r="BD20" s="89">
        <v>0</v>
      </c>
      <c r="BE20" s="89">
        <v>0</v>
      </c>
      <c r="BF20" s="89">
        <v>0</v>
      </c>
      <c r="BG20" s="89">
        <v>0</v>
      </c>
      <c r="BH20" s="89">
        <v>0</v>
      </c>
      <c r="BI20" s="89">
        <v>0</v>
      </c>
      <c r="BJ20" s="89">
        <v>0</v>
      </c>
      <c r="BK20" s="89">
        <v>0</v>
      </c>
      <c r="BL20" s="89">
        <v>0</v>
      </c>
      <c r="BM20" s="89">
        <v>0</v>
      </c>
      <c r="BN20" s="89">
        <v>0</v>
      </c>
      <c r="BO20" s="89">
        <v>0</v>
      </c>
      <c r="BP20" s="89">
        <v>0</v>
      </c>
      <c r="BQ20" s="89">
        <v>0</v>
      </c>
      <c r="BR20" s="89">
        <v>0</v>
      </c>
      <c r="BS20" s="89">
        <v>0</v>
      </c>
      <c r="BT20" s="89">
        <v>0</v>
      </c>
      <c r="BU20" s="89">
        <v>0</v>
      </c>
      <c r="BV20" s="89">
        <v>0</v>
      </c>
      <c r="BW20" s="89">
        <v>0</v>
      </c>
      <c r="BX20" s="89">
        <v>0</v>
      </c>
      <c r="BY20" s="89">
        <v>0</v>
      </c>
      <c r="BZ20" s="89">
        <v>0</v>
      </c>
      <c r="CA20" s="89">
        <v>0</v>
      </c>
      <c r="CB20" s="89">
        <v>0</v>
      </c>
      <c r="CC20" s="89">
        <v>0</v>
      </c>
      <c r="CD20" s="89">
        <v>0</v>
      </c>
      <c r="CE20" s="89">
        <v>0</v>
      </c>
      <c r="CF20" s="89">
        <v>0</v>
      </c>
      <c r="CG20" s="89">
        <v>0</v>
      </c>
      <c r="CH20" s="89">
        <v>0</v>
      </c>
      <c r="CI20" s="89">
        <v>0</v>
      </c>
      <c r="CJ20" s="89">
        <v>0</v>
      </c>
      <c r="CK20" s="89">
        <v>0</v>
      </c>
      <c r="CL20" s="89">
        <v>0</v>
      </c>
      <c r="CM20" s="89">
        <v>0</v>
      </c>
      <c r="CN20" s="89">
        <v>0</v>
      </c>
      <c r="CO20" s="89">
        <v>0</v>
      </c>
      <c r="CP20" s="89">
        <v>0</v>
      </c>
      <c r="CQ20" s="89">
        <v>0</v>
      </c>
      <c r="CR20" s="89">
        <v>0</v>
      </c>
      <c r="CS20" s="89">
        <v>0</v>
      </c>
      <c r="CT20" s="89">
        <v>0</v>
      </c>
      <c r="CU20" s="89">
        <v>0</v>
      </c>
      <c r="CV20" s="89">
        <v>0</v>
      </c>
      <c r="CW20" s="89">
        <v>0</v>
      </c>
      <c r="CX20" s="89">
        <v>0</v>
      </c>
      <c r="CY20" s="89">
        <v>0</v>
      </c>
      <c r="CZ20" s="89">
        <v>0</v>
      </c>
      <c r="DA20" s="89">
        <v>0</v>
      </c>
      <c r="DB20" s="89">
        <v>0</v>
      </c>
      <c r="DC20" s="89">
        <v>0</v>
      </c>
      <c r="DD20" s="89">
        <v>0</v>
      </c>
      <c r="DE20" s="89">
        <v>0</v>
      </c>
      <c r="DF20" s="89">
        <v>0</v>
      </c>
      <c r="DG20" s="89">
        <v>0</v>
      </c>
      <c r="DH20" s="89">
        <v>0</v>
      </c>
      <c r="DI20" s="89">
        <v>0</v>
      </c>
    </row>
    <row r="21" spans="1:113" ht="19.5" customHeight="1">
      <c r="A21" s="61" t="s">
        <v>97</v>
      </c>
      <c r="B21" s="61" t="s">
        <v>98</v>
      </c>
      <c r="C21" s="61" t="s">
        <v>84</v>
      </c>
      <c r="D21" s="61" t="s">
        <v>304</v>
      </c>
      <c r="E21" s="88">
        <f t="shared" si="0"/>
        <v>67.31</v>
      </c>
      <c r="F21" s="88">
        <v>67.31</v>
      </c>
      <c r="G21" s="88">
        <v>0</v>
      </c>
      <c r="H21" s="88">
        <v>0</v>
      </c>
      <c r="I21" s="88">
        <v>0</v>
      </c>
      <c r="J21" s="88">
        <v>0</v>
      </c>
      <c r="K21" s="88">
        <v>0</v>
      </c>
      <c r="L21" s="88">
        <v>0</v>
      </c>
      <c r="M21" s="88">
        <v>0</v>
      </c>
      <c r="N21" s="88">
        <v>67.31</v>
      </c>
      <c r="O21" s="89">
        <v>0</v>
      </c>
      <c r="P21" s="89">
        <v>0</v>
      </c>
      <c r="Q21" s="89">
        <v>0</v>
      </c>
      <c r="R21" s="89">
        <v>0</v>
      </c>
      <c r="S21" s="89">
        <v>0</v>
      </c>
      <c r="T21" s="89">
        <v>0</v>
      </c>
      <c r="U21" s="89">
        <v>0</v>
      </c>
      <c r="V21" s="89">
        <v>0</v>
      </c>
      <c r="W21" s="89">
        <v>0</v>
      </c>
      <c r="X21" s="89">
        <v>0</v>
      </c>
      <c r="Y21" s="89">
        <v>0</v>
      </c>
      <c r="Z21" s="89">
        <v>0</v>
      </c>
      <c r="AA21" s="89">
        <v>0</v>
      </c>
      <c r="AB21" s="89">
        <v>0</v>
      </c>
      <c r="AC21" s="89">
        <v>0</v>
      </c>
      <c r="AD21" s="89">
        <v>0</v>
      </c>
      <c r="AE21" s="89">
        <v>0</v>
      </c>
      <c r="AF21" s="89">
        <v>0</v>
      </c>
      <c r="AG21" s="89">
        <v>0</v>
      </c>
      <c r="AH21" s="89">
        <v>0</v>
      </c>
      <c r="AI21" s="89">
        <v>0</v>
      </c>
      <c r="AJ21" s="89">
        <v>0</v>
      </c>
      <c r="AK21" s="89">
        <v>0</v>
      </c>
      <c r="AL21" s="89">
        <v>0</v>
      </c>
      <c r="AM21" s="89">
        <v>0</v>
      </c>
      <c r="AN21" s="89">
        <v>0</v>
      </c>
      <c r="AO21" s="89">
        <v>0</v>
      </c>
      <c r="AP21" s="89">
        <v>0</v>
      </c>
      <c r="AQ21" s="89">
        <v>0</v>
      </c>
      <c r="AR21" s="89">
        <v>0</v>
      </c>
      <c r="AS21" s="89">
        <v>0</v>
      </c>
      <c r="AT21" s="89">
        <v>0</v>
      </c>
      <c r="AU21" s="89">
        <v>0</v>
      </c>
      <c r="AV21" s="89">
        <v>0</v>
      </c>
      <c r="AW21" s="89">
        <v>0</v>
      </c>
      <c r="AX21" s="89">
        <v>0</v>
      </c>
      <c r="AY21" s="89">
        <v>0</v>
      </c>
      <c r="AZ21" s="89">
        <v>0</v>
      </c>
      <c r="BA21" s="89">
        <v>0</v>
      </c>
      <c r="BB21" s="89">
        <v>0</v>
      </c>
      <c r="BC21" s="89">
        <v>0</v>
      </c>
      <c r="BD21" s="89">
        <v>0</v>
      </c>
      <c r="BE21" s="89">
        <v>0</v>
      </c>
      <c r="BF21" s="89">
        <v>0</v>
      </c>
      <c r="BG21" s="89">
        <v>0</v>
      </c>
      <c r="BH21" s="89">
        <v>0</v>
      </c>
      <c r="BI21" s="89">
        <v>0</v>
      </c>
      <c r="BJ21" s="89">
        <v>0</v>
      </c>
      <c r="BK21" s="89">
        <v>0</v>
      </c>
      <c r="BL21" s="89">
        <v>0</v>
      </c>
      <c r="BM21" s="89">
        <v>0</v>
      </c>
      <c r="BN21" s="89">
        <v>0</v>
      </c>
      <c r="BO21" s="89">
        <v>0</v>
      </c>
      <c r="BP21" s="89">
        <v>0</v>
      </c>
      <c r="BQ21" s="89">
        <v>0</v>
      </c>
      <c r="BR21" s="89">
        <v>0</v>
      </c>
      <c r="BS21" s="89">
        <v>0</v>
      </c>
      <c r="BT21" s="89">
        <v>0</v>
      </c>
      <c r="BU21" s="89">
        <v>0</v>
      </c>
      <c r="BV21" s="89">
        <v>0</v>
      </c>
      <c r="BW21" s="89">
        <v>0</v>
      </c>
      <c r="BX21" s="89">
        <v>0</v>
      </c>
      <c r="BY21" s="89">
        <v>0</v>
      </c>
      <c r="BZ21" s="89">
        <v>0</v>
      </c>
      <c r="CA21" s="89">
        <v>0</v>
      </c>
      <c r="CB21" s="89">
        <v>0</v>
      </c>
      <c r="CC21" s="89">
        <v>0</v>
      </c>
      <c r="CD21" s="89">
        <v>0</v>
      </c>
      <c r="CE21" s="89">
        <v>0</v>
      </c>
      <c r="CF21" s="89">
        <v>0</v>
      </c>
      <c r="CG21" s="89">
        <v>0</v>
      </c>
      <c r="CH21" s="89">
        <v>0</v>
      </c>
      <c r="CI21" s="89">
        <v>0</v>
      </c>
      <c r="CJ21" s="89">
        <v>0</v>
      </c>
      <c r="CK21" s="89">
        <v>0</v>
      </c>
      <c r="CL21" s="89">
        <v>0</v>
      </c>
      <c r="CM21" s="89">
        <v>0</v>
      </c>
      <c r="CN21" s="89">
        <v>0</v>
      </c>
      <c r="CO21" s="89">
        <v>0</v>
      </c>
      <c r="CP21" s="89">
        <v>0</v>
      </c>
      <c r="CQ21" s="89">
        <v>0</v>
      </c>
      <c r="CR21" s="89">
        <v>0</v>
      </c>
      <c r="CS21" s="89">
        <v>0</v>
      </c>
      <c r="CT21" s="89">
        <v>0</v>
      </c>
      <c r="CU21" s="89">
        <v>0</v>
      </c>
      <c r="CV21" s="89">
        <v>0</v>
      </c>
      <c r="CW21" s="89">
        <v>0</v>
      </c>
      <c r="CX21" s="89">
        <v>0</v>
      </c>
      <c r="CY21" s="89">
        <v>0</v>
      </c>
      <c r="CZ21" s="89">
        <v>0</v>
      </c>
      <c r="DA21" s="89">
        <v>0</v>
      </c>
      <c r="DB21" s="89">
        <v>0</v>
      </c>
      <c r="DC21" s="89">
        <v>0</v>
      </c>
      <c r="DD21" s="89">
        <v>0</v>
      </c>
      <c r="DE21" s="89">
        <v>0</v>
      </c>
      <c r="DF21" s="89">
        <v>0</v>
      </c>
      <c r="DG21" s="89">
        <v>0</v>
      </c>
      <c r="DH21" s="89">
        <v>0</v>
      </c>
      <c r="DI21" s="89">
        <v>0</v>
      </c>
    </row>
    <row r="22" spans="1:113" ht="19.5" customHeight="1">
      <c r="A22" s="61" t="s">
        <v>97</v>
      </c>
      <c r="B22" s="61" t="s">
        <v>98</v>
      </c>
      <c r="C22" s="61" t="s">
        <v>100</v>
      </c>
      <c r="D22" s="61" t="s">
        <v>305</v>
      </c>
      <c r="E22" s="88">
        <f t="shared" si="0"/>
        <v>13.06</v>
      </c>
      <c r="F22" s="88">
        <v>13.06</v>
      </c>
      <c r="G22" s="88">
        <v>0</v>
      </c>
      <c r="H22" s="88">
        <v>0</v>
      </c>
      <c r="I22" s="88">
        <v>0</v>
      </c>
      <c r="J22" s="88">
        <v>0</v>
      </c>
      <c r="K22" s="88">
        <v>0</v>
      </c>
      <c r="L22" s="88">
        <v>0</v>
      </c>
      <c r="M22" s="88">
        <v>0</v>
      </c>
      <c r="N22" s="88">
        <v>0</v>
      </c>
      <c r="O22" s="89">
        <v>13.06</v>
      </c>
      <c r="P22" s="89">
        <v>0</v>
      </c>
      <c r="Q22" s="89">
        <v>0</v>
      </c>
      <c r="R22" s="89">
        <v>0</v>
      </c>
      <c r="S22" s="89">
        <v>0</v>
      </c>
      <c r="T22" s="89">
        <v>0</v>
      </c>
      <c r="U22" s="89">
        <v>0</v>
      </c>
      <c r="V22" s="89">
        <v>0</v>
      </c>
      <c r="W22" s="89">
        <v>0</v>
      </c>
      <c r="X22" s="89">
        <v>0</v>
      </c>
      <c r="Y22" s="89">
        <v>0</v>
      </c>
      <c r="Z22" s="89">
        <v>0</v>
      </c>
      <c r="AA22" s="89">
        <v>0</v>
      </c>
      <c r="AB22" s="89">
        <v>0</v>
      </c>
      <c r="AC22" s="89">
        <v>0</v>
      </c>
      <c r="AD22" s="89">
        <v>0</v>
      </c>
      <c r="AE22" s="89">
        <v>0</v>
      </c>
      <c r="AF22" s="89">
        <v>0</v>
      </c>
      <c r="AG22" s="89">
        <v>0</v>
      </c>
      <c r="AH22" s="89">
        <v>0</v>
      </c>
      <c r="AI22" s="89">
        <v>0</v>
      </c>
      <c r="AJ22" s="89">
        <v>0</v>
      </c>
      <c r="AK22" s="89">
        <v>0</v>
      </c>
      <c r="AL22" s="89">
        <v>0</v>
      </c>
      <c r="AM22" s="89">
        <v>0</v>
      </c>
      <c r="AN22" s="89">
        <v>0</v>
      </c>
      <c r="AO22" s="89">
        <v>0</v>
      </c>
      <c r="AP22" s="89">
        <v>0</v>
      </c>
      <c r="AQ22" s="89">
        <v>0</v>
      </c>
      <c r="AR22" s="89">
        <v>0</v>
      </c>
      <c r="AS22" s="89">
        <v>0</v>
      </c>
      <c r="AT22" s="89">
        <v>0</v>
      </c>
      <c r="AU22" s="89">
        <v>0</v>
      </c>
      <c r="AV22" s="89">
        <v>0</v>
      </c>
      <c r="AW22" s="89">
        <v>0</v>
      </c>
      <c r="AX22" s="89">
        <v>0</v>
      </c>
      <c r="AY22" s="89">
        <v>0</v>
      </c>
      <c r="AZ22" s="89">
        <v>0</v>
      </c>
      <c r="BA22" s="89">
        <v>0</v>
      </c>
      <c r="BB22" s="89">
        <v>0</v>
      </c>
      <c r="BC22" s="89">
        <v>0</v>
      </c>
      <c r="BD22" s="89">
        <v>0</v>
      </c>
      <c r="BE22" s="89">
        <v>0</v>
      </c>
      <c r="BF22" s="89">
        <v>0</v>
      </c>
      <c r="BG22" s="89">
        <v>0</v>
      </c>
      <c r="BH22" s="89">
        <v>0</v>
      </c>
      <c r="BI22" s="89">
        <v>0</v>
      </c>
      <c r="BJ22" s="89">
        <v>0</v>
      </c>
      <c r="BK22" s="89">
        <v>0</v>
      </c>
      <c r="BL22" s="89">
        <v>0</v>
      </c>
      <c r="BM22" s="89">
        <v>0</v>
      </c>
      <c r="BN22" s="89">
        <v>0</v>
      </c>
      <c r="BO22" s="89">
        <v>0</v>
      </c>
      <c r="BP22" s="89">
        <v>0</v>
      </c>
      <c r="BQ22" s="89">
        <v>0</v>
      </c>
      <c r="BR22" s="89">
        <v>0</v>
      </c>
      <c r="BS22" s="89">
        <v>0</v>
      </c>
      <c r="BT22" s="89">
        <v>0</v>
      </c>
      <c r="BU22" s="89">
        <v>0</v>
      </c>
      <c r="BV22" s="89">
        <v>0</v>
      </c>
      <c r="BW22" s="89">
        <v>0</v>
      </c>
      <c r="BX22" s="89">
        <v>0</v>
      </c>
      <c r="BY22" s="89">
        <v>0</v>
      </c>
      <c r="BZ22" s="89">
        <v>0</v>
      </c>
      <c r="CA22" s="89">
        <v>0</v>
      </c>
      <c r="CB22" s="89">
        <v>0</v>
      </c>
      <c r="CC22" s="89">
        <v>0</v>
      </c>
      <c r="CD22" s="89">
        <v>0</v>
      </c>
      <c r="CE22" s="89">
        <v>0</v>
      </c>
      <c r="CF22" s="89">
        <v>0</v>
      </c>
      <c r="CG22" s="89">
        <v>0</v>
      </c>
      <c r="CH22" s="89">
        <v>0</v>
      </c>
      <c r="CI22" s="89">
        <v>0</v>
      </c>
      <c r="CJ22" s="89">
        <v>0</v>
      </c>
      <c r="CK22" s="89">
        <v>0</v>
      </c>
      <c r="CL22" s="89">
        <v>0</v>
      </c>
      <c r="CM22" s="89">
        <v>0</v>
      </c>
      <c r="CN22" s="89">
        <v>0</v>
      </c>
      <c r="CO22" s="89">
        <v>0</v>
      </c>
      <c r="CP22" s="89">
        <v>0</v>
      </c>
      <c r="CQ22" s="89">
        <v>0</v>
      </c>
      <c r="CR22" s="89">
        <v>0</v>
      </c>
      <c r="CS22" s="89">
        <v>0</v>
      </c>
      <c r="CT22" s="89">
        <v>0</v>
      </c>
      <c r="CU22" s="89">
        <v>0</v>
      </c>
      <c r="CV22" s="89">
        <v>0</v>
      </c>
      <c r="CW22" s="89">
        <v>0</v>
      </c>
      <c r="CX22" s="89">
        <v>0</v>
      </c>
      <c r="CY22" s="89">
        <v>0</v>
      </c>
      <c r="CZ22" s="89">
        <v>0</v>
      </c>
      <c r="DA22" s="89">
        <v>0</v>
      </c>
      <c r="DB22" s="89">
        <v>0</v>
      </c>
      <c r="DC22" s="89">
        <v>0</v>
      </c>
      <c r="DD22" s="89">
        <v>0</v>
      </c>
      <c r="DE22" s="89">
        <v>0</v>
      </c>
      <c r="DF22" s="89">
        <v>0</v>
      </c>
      <c r="DG22" s="89">
        <v>0</v>
      </c>
      <c r="DH22" s="89">
        <v>0</v>
      </c>
      <c r="DI22" s="89">
        <v>0</v>
      </c>
    </row>
    <row r="23" spans="1:113" ht="19.5" customHeight="1">
      <c r="A23" s="61" t="s">
        <v>38</v>
      </c>
      <c r="B23" s="61" t="s">
        <v>38</v>
      </c>
      <c r="C23" s="61" t="s">
        <v>38</v>
      </c>
      <c r="D23" s="61" t="s">
        <v>306</v>
      </c>
      <c r="E23" s="88">
        <f t="shared" si="0"/>
        <v>160.34</v>
      </c>
      <c r="F23" s="88">
        <v>160.34</v>
      </c>
      <c r="G23" s="88">
        <v>0</v>
      </c>
      <c r="H23" s="88">
        <v>74.41</v>
      </c>
      <c r="I23" s="88">
        <v>0</v>
      </c>
      <c r="J23" s="88">
        <v>0</v>
      </c>
      <c r="K23" s="88">
        <v>0</v>
      </c>
      <c r="L23" s="88">
        <v>0</v>
      </c>
      <c r="M23" s="88">
        <v>0</v>
      </c>
      <c r="N23" s="88">
        <v>0</v>
      </c>
      <c r="O23" s="89">
        <v>0</v>
      </c>
      <c r="P23" s="89">
        <v>0</v>
      </c>
      <c r="Q23" s="89">
        <v>85.93</v>
      </c>
      <c r="R23" s="89">
        <v>0</v>
      </c>
      <c r="S23" s="89">
        <v>0</v>
      </c>
      <c r="T23" s="89">
        <v>0</v>
      </c>
      <c r="U23" s="89">
        <v>0</v>
      </c>
      <c r="V23" s="89">
        <v>0</v>
      </c>
      <c r="W23" s="89">
        <v>0</v>
      </c>
      <c r="X23" s="89">
        <v>0</v>
      </c>
      <c r="Y23" s="89">
        <v>0</v>
      </c>
      <c r="Z23" s="89">
        <v>0</v>
      </c>
      <c r="AA23" s="89">
        <v>0</v>
      </c>
      <c r="AB23" s="89">
        <v>0</v>
      </c>
      <c r="AC23" s="89">
        <v>0</v>
      </c>
      <c r="AD23" s="89">
        <v>0</v>
      </c>
      <c r="AE23" s="89">
        <v>0</v>
      </c>
      <c r="AF23" s="89">
        <v>0</v>
      </c>
      <c r="AG23" s="89">
        <v>0</v>
      </c>
      <c r="AH23" s="89">
        <v>0</v>
      </c>
      <c r="AI23" s="89">
        <v>0</v>
      </c>
      <c r="AJ23" s="89">
        <v>0</v>
      </c>
      <c r="AK23" s="89">
        <v>0</v>
      </c>
      <c r="AL23" s="89">
        <v>0</v>
      </c>
      <c r="AM23" s="89">
        <v>0</v>
      </c>
      <c r="AN23" s="89">
        <v>0</v>
      </c>
      <c r="AO23" s="89">
        <v>0</v>
      </c>
      <c r="AP23" s="89">
        <v>0</v>
      </c>
      <c r="AQ23" s="89">
        <v>0</v>
      </c>
      <c r="AR23" s="89">
        <v>0</v>
      </c>
      <c r="AS23" s="89">
        <v>0</v>
      </c>
      <c r="AT23" s="89">
        <v>0</v>
      </c>
      <c r="AU23" s="89">
        <v>0</v>
      </c>
      <c r="AV23" s="89">
        <v>0</v>
      </c>
      <c r="AW23" s="89">
        <v>0</v>
      </c>
      <c r="AX23" s="89">
        <v>0</v>
      </c>
      <c r="AY23" s="89">
        <v>0</v>
      </c>
      <c r="AZ23" s="89">
        <v>0</v>
      </c>
      <c r="BA23" s="89">
        <v>0</v>
      </c>
      <c r="BB23" s="89">
        <v>0</v>
      </c>
      <c r="BC23" s="89">
        <v>0</v>
      </c>
      <c r="BD23" s="89">
        <v>0</v>
      </c>
      <c r="BE23" s="89">
        <v>0</v>
      </c>
      <c r="BF23" s="89">
        <v>0</v>
      </c>
      <c r="BG23" s="89">
        <v>0</v>
      </c>
      <c r="BH23" s="89">
        <v>0</v>
      </c>
      <c r="BI23" s="89">
        <v>0</v>
      </c>
      <c r="BJ23" s="89">
        <v>0</v>
      </c>
      <c r="BK23" s="89">
        <v>0</v>
      </c>
      <c r="BL23" s="89">
        <v>0</v>
      </c>
      <c r="BM23" s="89">
        <v>0</v>
      </c>
      <c r="BN23" s="89">
        <v>0</v>
      </c>
      <c r="BO23" s="89">
        <v>0</v>
      </c>
      <c r="BP23" s="89">
        <v>0</v>
      </c>
      <c r="BQ23" s="89">
        <v>0</v>
      </c>
      <c r="BR23" s="89">
        <v>0</v>
      </c>
      <c r="BS23" s="89">
        <v>0</v>
      </c>
      <c r="BT23" s="89">
        <v>0</v>
      </c>
      <c r="BU23" s="89">
        <v>0</v>
      </c>
      <c r="BV23" s="89">
        <v>0</v>
      </c>
      <c r="BW23" s="89">
        <v>0</v>
      </c>
      <c r="BX23" s="89">
        <v>0</v>
      </c>
      <c r="BY23" s="89">
        <v>0</v>
      </c>
      <c r="BZ23" s="89">
        <v>0</v>
      </c>
      <c r="CA23" s="89">
        <v>0</v>
      </c>
      <c r="CB23" s="89">
        <v>0</v>
      </c>
      <c r="CC23" s="89">
        <v>0</v>
      </c>
      <c r="CD23" s="89">
        <v>0</v>
      </c>
      <c r="CE23" s="89">
        <v>0</v>
      </c>
      <c r="CF23" s="89">
        <v>0</v>
      </c>
      <c r="CG23" s="89">
        <v>0</v>
      </c>
      <c r="CH23" s="89">
        <v>0</v>
      </c>
      <c r="CI23" s="89">
        <v>0</v>
      </c>
      <c r="CJ23" s="89">
        <v>0</v>
      </c>
      <c r="CK23" s="89">
        <v>0</v>
      </c>
      <c r="CL23" s="89">
        <v>0</v>
      </c>
      <c r="CM23" s="89">
        <v>0</v>
      </c>
      <c r="CN23" s="89">
        <v>0</v>
      </c>
      <c r="CO23" s="89">
        <v>0</v>
      </c>
      <c r="CP23" s="89">
        <v>0</v>
      </c>
      <c r="CQ23" s="89">
        <v>0</v>
      </c>
      <c r="CR23" s="89">
        <v>0</v>
      </c>
      <c r="CS23" s="89">
        <v>0</v>
      </c>
      <c r="CT23" s="89">
        <v>0</v>
      </c>
      <c r="CU23" s="89">
        <v>0</v>
      </c>
      <c r="CV23" s="89">
        <v>0</v>
      </c>
      <c r="CW23" s="89">
        <v>0</v>
      </c>
      <c r="CX23" s="89">
        <v>0</v>
      </c>
      <c r="CY23" s="89">
        <v>0</v>
      </c>
      <c r="CZ23" s="89">
        <v>0</v>
      </c>
      <c r="DA23" s="89">
        <v>0</v>
      </c>
      <c r="DB23" s="89">
        <v>0</v>
      </c>
      <c r="DC23" s="89">
        <v>0</v>
      </c>
      <c r="DD23" s="89">
        <v>0</v>
      </c>
      <c r="DE23" s="89">
        <v>0</v>
      </c>
      <c r="DF23" s="89">
        <v>0</v>
      </c>
      <c r="DG23" s="89">
        <v>0</v>
      </c>
      <c r="DH23" s="89">
        <v>0</v>
      </c>
      <c r="DI23" s="89">
        <v>0</v>
      </c>
    </row>
    <row r="24" spans="1:113" ht="19.5" customHeight="1">
      <c r="A24" s="61" t="s">
        <v>38</v>
      </c>
      <c r="B24" s="61" t="s">
        <v>38</v>
      </c>
      <c r="C24" s="61" t="s">
        <v>38</v>
      </c>
      <c r="D24" s="61" t="s">
        <v>307</v>
      </c>
      <c r="E24" s="88">
        <f t="shared" si="0"/>
        <v>160.34</v>
      </c>
      <c r="F24" s="88">
        <v>160.34</v>
      </c>
      <c r="G24" s="88">
        <v>0</v>
      </c>
      <c r="H24" s="88">
        <v>74.41</v>
      </c>
      <c r="I24" s="88">
        <v>0</v>
      </c>
      <c r="J24" s="88">
        <v>0</v>
      </c>
      <c r="K24" s="88">
        <v>0</v>
      </c>
      <c r="L24" s="88">
        <v>0</v>
      </c>
      <c r="M24" s="88">
        <v>0</v>
      </c>
      <c r="N24" s="88">
        <v>0</v>
      </c>
      <c r="O24" s="89">
        <v>0</v>
      </c>
      <c r="P24" s="89">
        <v>0</v>
      </c>
      <c r="Q24" s="89">
        <v>85.93</v>
      </c>
      <c r="R24" s="89">
        <v>0</v>
      </c>
      <c r="S24" s="89">
        <v>0</v>
      </c>
      <c r="T24" s="89">
        <v>0</v>
      </c>
      <c r="U24" s="89">
        <v>0</v>
      </c>
      <c r="V24" s="89">
        <v>0</v>
      </c>
      <c r="W24" s="89">
        <v>0</v>
      </c>
      <c r="X24" s="89">
        <v>0</v>
      </c>
      <c r="Y24" s="89">
        <v>0</v>
      </c>
      <c r="Z24" s="89">
        <v>0</v>
      </c>
      <c r="AA24" s="89">
        <v>0</v>
      </c>
      <c r="AB24" s="89">
        <v>0</v>
      </c>
      <c r="AC24" s="89">
        <v>0</v>
      </c>
      <c r="AD24" s="89">
        <v>0</v>
      </c>
      <c r="AE24" s="89">
        <v>0</v>
      </c>
      <c r="AF24" s="89">
        <v>0</v>
      </c>
      <c r="AG24" s="89">
        <v>0</v>
      </c>
      <c r="AH24" s="89">
        <v>0</v>
      </c>
      <c r="AI24" s="89">
        <v>0</v>
      </c>
      <c r="AJ24" s="89">
        <v>0</v>
      </c>
      <c r="AK24" s="89">
        <v>0</v>
      </c>
      <c r="AL24" s="89">
        <v>0</v>
      </c>
      <c r="AM24" s="89">
        <v>0</v>
      </c>
      <c r="AN24" s="89">
        <v>0</v>
      </c>
      <c r="AO24" s="89">
        <v>0</v>
      </c>
      <c r="AP24" s="89">
        <v>0</v>
      </c>
      <c r="AQ24" s="89">
        <v>0</v>
      </c>
      <c r="AR24" s="89">
        <v>0</v>
      </c>
      <c r="AS24" s="89">
        <v>0</v>
      </c>
      <c r="AT24" s="89">
        <v>0</v>
      </c>
      <c r="AU24" s="89">
        <v>0</v>
      </c>
      <c r="AV24" s="89">
        <v>0</v>
      </c>
      <c r="AW24" s="89">
        <v>0</v>
      </c>
      <c r="AX24" s="89">
        <v>0</v>
      </c>
      <c r="AY24" s="89">
        <v>0</v>
      </c>
      <c r="AZ24" s="89">
        <v>0</v>
      </c>
      <c r="BA24" s="89">
        <v>0</v>
      </c>
      <c r="BB24" s="89">
        <v>0</v>
      </c>
      <c r="BC24" s="89">
        <v>0</v>
      </c>
      <c r="BD24" s="89">
        <v>0</v>
      </c>
      <c r="BE24" s="89">
        <v>0</v>
      </c>
      <c r="BF24" s="89">
        <v>0</v>
      </c>
      <c r="BG24" s="89">
        <v>0</v>
      </c>
      <c r="BH24" s="89">
        <v>0</v>
      </c>
      <c r="BI24" s="89">
        <v>0</v>
      </c>
      <c r="BJ24" s="89">
        <v>0</v>
      </c>
      <c r="BK24" s="89">
        <v>0</v>
      </c>
      <c r="BL24" s="89">
        <v>0</v>
      </c>
      <c r="BM24" s="89">
        <v>0</v>
      </c>
      <c r="BN24" s="89">
        <v>0</v>
      </c>
      <c r="BO24" s="89">
        <v>0</v>
      </c>
      <c r="BP24" s="89">
        <v>0</v>
      </c>
      <c r="BQ24" s="89">
        <v>0</v>
      </c>
      <c r="BR24" s="89">
        <v>0</v>
      </c>
      <c r="BS24" s="89">
        <v>0</v>
      </c>
      <c r="BT24" s="89">
        <v>0</v>
      </c>
      <c r="BU24" s="89">
        <v>0</v>
      </c>
      <c r="BV24" s="89">
        <v>0</v>
      </c>
      <c r="BW24" s="89">
        <v>0</v>
      </c>
      <c r="BX24" s="89">
        <v>0</v>
      </c>
      <c r="BY24" s="89">
        <v>0</v>
      </c>
      <c r="BZ24" s="89">
        <v>0</v>
      </c>
      <c r="CA24" s="89">
        <v>0</v>
      </c>
      <c r="CB24" s="89">
        <v>0</v>
      </c>
      <c r="CC24" s="89">
        <v>0</v>
      </c>
      <c r="CD24" s="89">
        <v>0</v>
      </c>
      <c r="CE24" s="89">
        <v>0</v>
      </c>
      <c r="CF24" s="89">
        <v>0</v>
      </c>
      <c r="CG24" s="89">
        <v>0</v>
      </c>
      <c r="CH24" s="89">
        <v>0</v>
      </c>
      <c r="CI24" s="89">
        <v>0</v>
      </c>
      <c r="CJ24" s="89">
        <v>0</v>
      </c>
      <c r="CK24" s="89">
        <v>0</v>
      </c>
      <c r="CL24" s="89">
        <v>0</v>
      </c>
      <c r="CM24" s="89">
        <v>0</v>
      </c>
      <c r="CN24" s="89">
        <v>0</v>
      </c>
      <c r="CO24" s="89">
        <v>0</v>
      </c>
      <c r="CP24" s="89">
        <v>0</v>
      </c>
      <c r="CQ24" s="89">
        <v>0</v>
      </c>
      <c r="CR24" s="89">
        <v>0</v>
      </c>
      <c r="CS24" s="89">
        <v>0</v>
      </c>
      <c r="CT24" s="89">
        <v>0</v>
      </c>
      <c r="CU24" s="89">
        <v>0</v>
      </c>
      <c r="CV24" s="89">
        <v>0</v>
      </c>
      <c r="CW24" s="89">
        <v>0</v>
      </c>
      <c r="CX24" s="89">
        <v>0</v>
      </c>
      <c r="CY24" s="89">
        <v>0</v>
      </c>
      <c r="CZ24" s="89">
        <v>0</v>
      </c>
      <c r="DA24" s="89">
        <v>0</v>
      </c>
      <c r="DB24" s="89">
        <v>0</v>
      </c>
      <c r="DC24" s="89">
        <v>0</v>
      </c>
      <c r="DD24" s="89">
        <v>0</v>
      </c>
      <c r="DE24" s="89">
        <v>0</v>
      </c>
      <c r="DF24" s="89">
        <v>0</v>
      </c>
      <c r="DG24" s="89">
        <v>0</v>
      </c>
      <c r="DH24" s="89">
        <v>0</v>
      </c>
      <c r="DI24" s="89">
        <v>0</v>
      </c>
    </row>
    <row r="25" spans="1:113" ht="19.5" customHeight="1">
      <c r="A25" s="61" t="s">
        <v>102</v>
      </c>
      <c r="B25" s="61" t="s">
        <v>87</v>
      </c>
      <c r="C25" s="61" t="s">
        <v>84</v>
      </c>
      <c r="D25" s="61" t="s">
        <v>308</v>
      </c>
      <c r="E25" s="88">
        <f t="shared" si="0"/>
        <v>85.93</v>
      </c>
      <c r="F25" s="88">
        <v>85.93</v>
      </c>
      <c r="G25" s="88">
        <v>0</v>
      </c>
      <c r="H25" s="88">
        <v>0</v>
      </c>
      <c r="I25" s="88">
        <v>0</v>
      </c>
      <c r="J25" s="88">
        <v>0</v>
      </c>
      <c r="K25" s="88">
        <v>0</v>
      </c>
      <c r="L25" s="88">
        <v>0</v>
      </c>
      <c r="M25" s="88">
        <v>0</v>
      </c>
      <c r="N25" s="88">
        <v>0</v>
      </c>
      <c r="O25" s="89">
        <v>0</v>
      </c>
      <c r="P25" s="89">
        <v>0</v>
      </c>
      <c r="Q25" s="89">
        <v>85.93</v>
      </c>
      <c r="R25" s="89">
        <v>0</v>
      </c>
      <c r="S25" s="89">
        <v>0</v>
      </c>
      <c r="T25" s="89">
        <v>0</v>
      </c>
      <c r="U25" s="89">
        <v>0</v>
      </c>
      <c r="V25" s="89">
        <v>0</v>
      </c>
      <c r="W25" s="89">
        <v>0</v>
      </c>
      <c r="X25" s="89">
        <v>0</v>
      </c>
      <c r="Y25" s="89">
        <v>0</v>
      </c>
      <c r="Z25" s="89">
        <v>0</v>
      </c>
      <c r="AA25" s="89">
        <v>0</v>
      </c>
      <c r="AB25" s="89">
        <v>0</v>
      </c>
      <c r="AC25" s="89">
        <v>0</v>
      </c>
      <c r="AD25" s="89">
        <v>0</v>
      </c>
      <c r="AE25" s="89">
        <v>0</v>
      </c>
      <c r="AF25" s="89">
        <v>0</v>
      </c>
      <c r="AG25" s="89">
        <v>0</v>
      </c>
      <c r="AH25" s="89">
        <v>0</v>
      </c>
      <c r="AI25" s="89">
        <v>0</v>
      </c>
      <c r="AJ25" s="89">
        <v>0</v>
      </c>
      <c r="AK25" s="89">
        <v>0</v>
      </c>
      <c r="AL25" s="89">
        <v>0</v>
      </c>
      <c r="AM25" s="89">
        <v>0</v>
      </c>
      <c r="AN25" s="89">
        <v>0</v>
      </c>
      <c r="AO25" s="89">
        <v>0</v>
      </c>
      <c r="AP25" s="89">
        <v>0</v>
      </c>
      <c r="AQ25" s="89">
        <v>0</v>
      </c>
      <c r="AR25" s="89">
        <v>0</v>
      </c>
      <c r="AS25" s="89">
        <v>0</v>
      </c>
      <c r="AT25" s="89">
        <v>0</v>
      </c>
      <c r="AU25" s="89">
        <v>0</v>
      </c>
      <c r="AV25" s="89">
        <v>0</v>
      </c>
      <c r="AW25" s="89">
        <v>0</v>
      </c>
      <c r="AX25" s="89">
        <v>0</v>
      </c>
      <c r="AY25" s="89">
        <v>0</v>
      </c>
      <c r="AZ25" s="89">
        <v>0</v>
      </c>
      <c r="BA25" s="89">
        <v>0</v>
      </c>
      <c r="BB25" s="89">
        <v>0</v>
      </c>
      <c r="BC25" s="89">
        <v>0</v>
      </c>
      <c r="BD25" s="89">
        <v>0</v>
      </c>
      <c r="BE25" s="89">
        <v>0</v>
      </c>
      <c r="BF25" s="89">
        <v>0</v>
      </c>
      <c r="BG25" s="89">
        <v>0</v>
      </c>
      <c r="BH25" s="89">
        <v>0</v>
      </c>
      <c r="BI25" s="89">
        <v>0</v>
      </c>
      <c r="BJ25" s="89">
        <v>0</v>
      </c>
      <c r="BK25" s="89">
        <v>0</v>
      </c>
      <c r="BL25" s="89">
        <v>0</v>
      </c>
      <c r="BM25" s="89">
        <v>0</v>
      </c>
      <c r="BN25" s="89">
        <v>0</v>
      </c>
      <c r="BO25" s="89">
        <v>0</v>
      </c>
      <c r="BP25" s="89">
        <v>0</v>
      </c>
      <c r="BQ25" s="89">
        <v>0</v>
      </c>
      <c r="BR25" s="89">
        <v>0</v>
      </c>
      <c r="BS25" s="89">
        <v>0</v>
      </c>
      <c r="BT25" s="89">
        <v>0</v>
      </c>
      <c r="BU25" s="89">
        <v>0</v>
      </c>
      <c r="BV25" s="89">
        <v>0</v>
      </c>
      <c r="BW25" s="89">
        <v>0</v>
      </c>
      <c r="BX25" s="89">
        <v>0</v>
      </c>
      <c r="BY25" s="89">
        <v>0</v>
      </c>
      <c r="BZ25" s="89">
        <v>0</v>
      </c>
      <c r="CA25" s="89">
        <v>0</v>
      </c>
      <c r="CB25" s="89">
        <v>0</v>
      </c>
      <c r="CC25" s="89">
        <v>0</v>
      </c>
      <c r="CD25" s="89">
        <v>0</v>
      </c>
      <c r="CE25" s="89">
        <v>0</v>
      </c>
      <c r="CF25" s="89">
        <v>0</v>
      </c>
      <c r="CG25" s="89">
        <v>0</v>
      </c>
      <c r="CH25" s="89">
        <v>0</v>
      </c>
      <c r="CI25" s="89">
        <v>0</v>
      </c>
      <c r="CJ25" s="89">
        <v>0</v>
      </c>
      <c r="CK25" s="89">
        <v>0</v>
      </c>
      <c r="CL25" s="89">
        <v>0</v>
      </c>
      <c r="CM25" s="89">
        <v>0</v>
      </c>
      <c r="CN25" s="89">
        <v>0</v>
      </c>
      <c r="CO25" s="89">
        <v>0</v>
      </c>
      <c r="CP25" s="89">
        <v>0</v>
      </c>
      <c r="CQ25" s="89">
        <v>0</v>
      </c>
      <c r="CR25" s="89">
        <v>0</v>
      </c>
      <c r="CS25" s="89">
        <v>0</v>
      </c>
      <c r="CT25" s="89">
        <v>0</v>
      </c>
      <c r="CU25" s="89">
        <v>0</v>
      </c>
      <c r="CV25" s="89">
        <v>0</v>
      </c>
      <c r="CW25" s="89">
        <v>0</v>
      </c>
      <c r="CX25" s="89">
        <v>0</v>
      </c>
      <c r="CY25" s="89">
        <v>0</v>
      </c>
      <c r="CZ25" s="89">
        <v>0</v>
      </c>
      <c r="DA25" s="89">
        <v>0</v>
      </c>
      <c r="DB25" s="89">
        <v>0</v>
      </c>
      <c r="DC25" s="89">
        <v>0</v>
      </c>
      <c r="DD25" s="89">
        <v>0</v>
      </c>
      <c r="DE25" s="89">
        <v>0</v>
      </c>
      <c r="DF25" s="89">
        <v>0</v>
      </c>
      <c r="DG25" s="89">
        <v>0</v>
      </c>
      <c r="DH25" s="89">
        <v>0</v>
      </c>
      <c r="DI25" s="89">
        <v>0</v>
      </c>
    </row>
    <row r="26" spans="1:113" ht="19.5" customHeight="1">
      <c r="A26" s="61" t="s">
        <v>102</v>
      </c>
      <c r="B26" s="61" t="s">
        <v>87</v>
      </c>
      <c r="C26" s="61" t="s">
        <v>100</v>
      </c>
      <c r="D26" s="61" t="s">
        <v>309</v>
      </c>
      <c r="E26" s="88">
        <f t="shared" si="0"/>
        <v>74.41</v>
      </c>
      <c r="F26" s="88">
        <v>74.41</v>
      </c>
      <c r="G26" s="88">
        <v>0</v>
      </c>
      <c r="H26" s="88">
        <v>74.41</v>
      </c>
      <c r="I26" s="88">
        <v>0</v>
      </c>
      <c r="J26" s="88">
        <v>0</v>
      </c>
      <c r="K26" s="88">
        <v>0</v>
      </c>
      <c r="L26" s="88">
        <v>0</v>
      </c>
      <c r="M26" s="88">
        <v>0</v>
      </c>
      <c r="N26" s="88">
        <v>0</v>
      </c>
      <c r="O26" s="89">
        <v>0</v>
      </c>
      <c r="P26" s="89">
        <v>0</v>
      </c>
      <c r="Q26" s="89">
        <v>0</v>
      </c>
      <c r="R26" s="89">
        <v>0</v>
      </c>
      <c r="S26" s="89">
        <v>0</v>
      </c>
      <c r="T26" s="89">
        <v>0</v>
      </c>
      <c r="U26" s="89">
        <v>0</v>
      </c>
      <c r="V26" s="89">
        <v>0</v>
      </c>
      <c r="W26" s="89">
        <v>0</v>
      </c>
      <c r="X26" s="89">
        <v>0</v>
      </c>
      <c r="Y26" s="89">
        <v>0</v>
      </c>
      <c r="Z26" s="89">
        <v>0</v>
      </c>
      <c r="AA26" s="89">
        <v>0</v>
      </c>
      <c r="AB26" s="89">
        <v>0</v>
      </c>
      <c r="AC26" s="89">
        <v>0</v>
      </c>
      <c r="AD26" s="89">
        <v>0</v>
      </c>
      <c r="AE26" s="89">
        <v>0</v>
      </c>
      <c r="AF26" s="89">
        <v>0</v>
      </c>
      <c r="AG26" s="89">
        <v>0</v>
      </c>
      <c r="AH26" s="89">
        <v>0</v>
      </c>
      <c r="AI26" s="89">
        <v>0</v>
      </c>
      <c r="AJ26" s="89">
        <v>0</v>
      </c>
      <c r="AK26" s="89">
        <v>0</v>
      </c>
      <c r="AL26" s="89">
        <v>0</v>
      </c>
      <c r="AM26" s="89">
        <v>0</v>
      </c>
      <c r="AN26" s="89">
        <v>0</v>
      </c>
      <c r="AO26" s="89">
        <v>0</v>
      </c>
      <c r="AP26" s="89">
        <v>0</v>
      </c>
      <c r="AQ26" s="89">
        <v>0</v>
      </c>
      <c r="AR26" s="89">
        <v>0</v>
      </c>
      <c r="AS26" s="89">
        <v>0</v>
      </c>
      <c r="AT26" s="89">
        <v>0</v>
      </c>
      <c r="AU26" s="89">
        <v>0</v>
      </c>
      <c r="AV26" s="89">
        <v>0</v>
      </c>
      <c r="AW26" s="89">
        <v>0</v>
      </c>
      <c r="AX26" s="89">
        <v>0</v>
      </c>
      <c r="AY26" s="89">
        <v>0</v>
      </c>
      <c r="AZ26" s="89">
        <v>0</v>
      </c>
      <c r="BA26" s="89">
        <v>0</v>
      </c>
      <c r="BB26" s="89">
        <v>0</v>
      </c>
      <c r="BC26" s="89">
        <v>0</v>
      </c>
      <c r="BD26" s="89">
        <v>0</v>
      </c>
      <c r="BE26" s="89">
        <v>0</v>
      </c>
      <c r="BF26" s="89">
        <v>0</v>
      </c>
      <c r="BG26" s="89">
        <v>0</v>
      </c>
      <c r="BH26" s="89">
        <v>0</v>
      </c>
      <c r="BI26" s="89">
        <v>0</v>
      </c>
      <c r="BJ26" s="89">
        <v>0</v>
      </c>
      <c r="BK26" s="89">
        <v>0</v>
      </c>
      <c r="BL26" s="89">
        <v>0</v>
      </c>
      <c r="BM26" s="89">
        <v>0</v>
      </c>
      <c r="BN26" s="89">
        <v>0</v>
      </c>
      <c r="BO26" s="89">
        <v>0</v>
      </c>
      <c r="BP26" s="89">
        <v>0</v>
      </c>
      <c r="BQ26" s="89">
        <v>0</v>
      </c>
      <c r="BR26" s="89">
        <v>0</v>
      </c>
      <c r="BS26" s="89">
        <v>0</v>
      </c>
      <c r="BT26" s="89">
        <v>0</v>
      </c>
      <c r="BU26" s="89">
        <v>0</v>
      </c>
      <c r="BV26" s="89">
        <v>0</v>
      </c>
      <c r="BW26" s="89">
        <v>0</v>
      </c>
      <c r="BX26" s="89">
        <v>0</v>
      </c>
      <c r="BY26" s="89">
        <v>0</v>
      </c>
      <c r="BZ26" s="89">
        <v>0</v>
      </c>
      <c r="CA26" s="89">
        <v>0</v>
      </c>
      <c r="CB26" s="89">
        <v>0</v>
      </c>
      <c r="CC26" s="89">
        <v>0</v>
      </c>
      <c r="CD26" s="89">
        <v>0</v>
      </c>
      <c r="CE26" s="89">
        <v>0</v>
      </c>
      <c r="CF26" s="89">
        <v>0</v>
      </c>
      <c r="CG26" s="89">
        <v>0</v>
      </c>
      <c r="CH26" s="89">
        <v>0</v>
      </c>
      <c r="CI26" s="89">
        <v>0</v>
      </c>
      <c r="CJ26" s="89">
        <v>0</v>
      </c>
      <c r="CK26" s="89">
        <v>0</v>
      </c>
      <c r="CL26" s="89">
        <v>0</v>
      </c>
      <c r="CM26" s="89">
        <v>0</v>
      </c>
      <c r="CN26" s="89">
        <v>0</v>
      </c>
      <c r="CO26" s="89">
        <v>0</v>
      </c>
      <c r="CP26" s="89">
        <v>0</v>
      </c>
      <c r="CQ26" s="89">
        <v>0</v>
      </c>
      <c r="CR26" s="89">
        <v>0</v>
      </c>
      <c r="CS26" s="89">
        <v>0</v>
      </c>
      <c r="CT26" s="89">
        <v>0</v>
      </c>
      <c r="CU26" s="89">
        <v>0</v>
      </c>
      <c r="CV26" s="89">
        <v>0</v>
      </c>
      <c r="CW26" s="89">
        <v>0</v>
      </c>
      <c r="CX26" s="89">
        <v>0</v>
      </c>
      <c r="CY26" s="89">
        <v>0</v>
      </c>
      <c r="CZ26" s="89">
        <v>0</v>
      </c>
      <c r="DA26" s="89">
        <v>0</v>
      </c>
      <c r="DB26" s="89">
        <v>0</v>
      </c>
      <c r="DC26" s="89">
        <v>0</v>
      </c>
      <c r="DD26" s="89">
        <v>0</v>
      </c>
      <c r="DE26" s="89">
        <v>0</v>
      </c>
      <c r="DF26" s="89">
        <v>0</v>
      </c>
      <c r="DG26" s="89">
        <v>0</v>
      </c>
      <c r="DH26" s="89">
        <v>0</v>
      </c>
      <c r="DI26" s="89">
        <v>0</v>
      </c>
    </row>
  </sheetData>
  <sheetProtection/>
  <mergeCells count="123">
    <mergeCell ref="A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82"/>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6"/>
  <sheetViews>
    <sheetView showGridLines="0" showZeros="0" workbookViewId="0" topLeftCell="A1">
      <selection activeCell="A1" sqref="A1"/>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47"/>
      <c r="B1" s="47"/>
      <c r="C1" s="47"/>
      <c r="D1" s="48"/>
      <c r="E1" s="47"/>
      <c r="F1" s="47"/>
      <c r="G1" s="28" t="s">
        <v>310</v>
      </c>
    </row>
    <row r="2" spans="1:7" ht="25.5" customHeight="1">
      <c r="A2" s="24" t="s">
        <v>311</v>
      </c>
      <c r="B2" s="24"/>
      <c r="C2" s="24"/>
      <c r="D2" s="24"/>
      <c r="E2" s="24"/>
      <c r="F2" s="24"/>
      <c r="G2" s="24"/>
    </row>
    <row r="3" spans="1:7" ht="19.5" customHeight="1">
      <c r="A3" s="25" t="s">
        <v>0</v>
      </c>
      <c r="B3" s="26"/>
      <c r="C3" s="26"/>
      <c r="D3" s="26"/>
      <c r="E3" s="50"/>
      <c r="F3" s="50"/>
      <c r="G3" s="28" t="s">
        <v>5</v>
      </c>
    </row>
    <row r="4" spans="1:7" ht="19.5" customHeight="1">
      <c r="A4" s="64" t="s">
        <v>312</v>
      </c>
      <c r="B4" s="65"/>
      <c r="C4" s="65"/>
      <c r="D4" s="66"/>
      <c r="E4" s="73" t="s">
        <v>107</v>
      </c>
      <c r="F4" s="36"/>
      <c r="G4" s="36"/>
    </row>
    <row r="5" spans="1:7" ht="19.5" customHeight="1">
      <c r="A5" s="29" t="s">
        <v>69</v>
      </c>
      <c r="B5" s="31"/>
      <c r="C5" s="74" t="s">
        <v>70</v>
      </c>
      <c r="D5" s="75" t="s">
        <v>209</v>
      </c>
      <c r="E5" s="36" t="s">
        <v>59</v>
      </c>
      <c r="F5" s="33" t="s">
        <v>313</v>
      </c>
      <c r="G5" s="76" t="s">
        <v>314</v>
      </c>
    </row>
    <row r="6" spans="1:7" ht="33.75" customHeight="1">
      <c r="A6" s="38" t="s">
        <v>79</v>
      </c>
      <c r="B6" s="39" t="s">
        <v>80</v>
      </c>
      <c r="C6" s="77"/>
      <c r="D6" s="78"/>
      <c r="E6" s="42"/>
      <c r="F6" s="43"/>
      <c r="G6" s="60"/>
    </row>
    <row r="7" spans="1:7" ht="19.5" customHeight="1">
      <c r="A7" s="44" t="s">
        <v>38</v>
      </c>
      <c r="B7" s="61" t="s">
        <v>38</v>
      </c>
      <c r="C7" s="79" t="s">
        <v>38</v>
      </c>
      <c r="D7" s="44" t="s">
        <v>59</v>
      </c>
      <c r="E7" s="62">
        <f aca="true" t="shared" si="0" ref="E7:E36">SUM(F7:G7)</f>
        <v>1412.94</v>
      </c>
      <c r="F7" s="62">
        <v>863.04</v>
      </c>
      <c r="G7" s="45">
        <v>549.9</v>
      </c>
    </row>
    <row r="8" spans="1:7" ht="19.5" customHeight="1">
      <c r="A8" s="44" t="s">
        <v>38</v>
      </c>
      <c r="B8" s="61" t="s">
        <v>315</v>
      </c>
      <c r="C8" s="79" t="s">
        <v>38</v>
      </c>
      <c r="D8" s="44" t="s">
        <v>200</v>
      </c>
      <c r="E8" s="62">
        <f t="shared" si="0"/>
        <v>849.81</v>
      </c>
      <c r="F8" s="62">
        <v>849.81</v>
      </c>
      <c r="G8" s="45">
        <v>0</v>
      </c>
    </row>
    <row r="9" spans="1:7" ht="19.5" customHeight="1">
      <c r="A9" s="44" t="s">
        <v>315</v>
      </c>
      <c r="B9" s="61" t="s">
        <v>168</v>
      </c>
      <c r="C9" s="79" t="s">
        <v>85</v>
      </c>
      <c r="D9" s="44" t="s">
        <v>316</v>
      </c>
      <c r="E9" s="62">
        <f t="shared" si="0"/>
        <v>261.73</v>
      </c>
      <c r="F9" s="62">
        <v>261.73</v>
      </c>
      <c r="G9" s="45">
        <v>0</v>
      </c>
    </row>
    <row r="10" spans="1:7" ht="19.5" customHeight="1">
      <c r="A10" s="44" t="s">
        <v>315</v>
      </c>
      <c r="B10" s="61" t="s">
        <v>170</v>
      </c>
      <c r="C10" s="79" t="s">
        <v>85</v>
      </c>
      <c r="D10" s="44" t="s">
        <v>317</v>
      </c>
      <c r="E10" s="62">
        <f t="shared" si="0"/>
        <v>309.74</v>
      </c>
      <c r="F10" s="62">
        <v>309.74</v>
      </c>
      <c r="G10" s="45">
        <v>0</v>
      </c>
    </row>
    <row r="11" spans="1:7" ht="19.5" customHeight="1">
      <c r="A11" s="44" t="s">
        <v>315</v>
      </c>
      <c r="B11" s="61" t="s">
        <v>172</v>
      </c>
      <c r="C11" s="79" t="s">
        <v>85</v>
      </c>
      <c r="D11" s="44" t="s">
        <v>318</v>
      </c>
      <c r="E11" s="62">
        <f t="shared" si="0"/>
        <v>21.81</v>
      </c>
      <c r="F11" s="62">
        <v>21.81</v>
      </c>
      <c r="G11" s="45">
        <v>0</v>
      </c>
    </row>
    <row r="12" spans="1:7" ht="19.5" customHeight="1">
      <c r="A12" s="44" t="s">
        <v>315</v>
      </c>
      <c r="B12" s="61" t="s">
        <v>185</v>
      </c>
      <c r="C12" s="79" t="s">
        <v>85</v>
      </c>
      <c r="D12" s="44" t="s">
        <v>319</v>
      </c>
      <c r="E12" s="62">
        <f t="shared" si="0"/>
        <v>83.04</v>
      </c>
      <c r="F12" s="62">
        <v>83.04</v>
      </c>
      <c r="G12" s="45">
        <v>0</v>
      </c>
    </row>
    <row r="13" spans="1:7" ht="19.5" customHeight="1">
      <c r="A13" s="44" t="s">
        <v>315</v>
      </c>
      <c r="B13" s="61" t="s">
        <v>320</v>
      </c>
      <c r="C13" s="79" t="s">
        <v>85</v>
      </c>
      <c r="D13" s="44" t="s">
        <v>321</v>
      </c>
      <c r="E13" s="62">
        <f t="shared" si="0"/>
        <v>67.31</v>
      </c>
      <c r="F13" s="62">
        <v>67.31</v>
      </c>
      <c r="G13" s="45">
        <v>0</v>
      </c>
    </row>
    <row r="14" spans="1:7" ht="19.5" customHeight="1">
      <c r="A14" s="44" t="s">
        <v>315</v>
      </c>
      <c r="B14" s="61" t="s">
        <v>322</v>
      </c>
      <c r="C14" s="79" t="s">
        <v>85</v>
      </c>
      <c r="D14" s="44" t="s">
        <v>323</v>
      </c>
      <c r="E14" s="62">
        <f t="shared" si="0"/>
        <v>13.06</v>
      </c>
      <c r="F14" s="62">
        <v>13.06</v>
      </c>
      <c r="G14" s="45">
        <v>0</v>
      </c>
    </row>
    <row r="15" spans="1:7" ht="19.5" customHeight="1">
      <c r="A15" s="44" t="s">
        <v>315</v>
      </c>
      <c r="B15" s="61" t="s">
        <v>324</v>
      </c>
      <c r="C15" s="79" t="s">
        <v>85</v>
      </c>
      <c r="D15" s="44" t="s">
        <v>173</v>
      </c>
      <c r="E15" s="62">
        <f t="shared" si="0"/>
        <v>85.93</v>
      </c>
      <c r="F15" s="62">
        <v>85.93</v>
      </c>
      <c r="G15" s="45">
        <v>0</v>
      </c>
    </row>
    <row r="16" spans="1:7" ht="19.5" customHeight="1">
      <c r="A16" s="44" t="s">
        <v>315</v>
      </c>
      <c r="B16" s="61" t="s">
        <v>174</v>
      </c>
      <c r="C16" s="79" t="s">
        <v>85</v>
      </c>
      <c r="D16" s="44" t="s">
        <v>175</v>
      </c>
      <c r="E16" s="62">
        <f t="shared" si="0"/>
        <v>7.19</v>
      </c>
      <c r="F16" s="62">
        <v>7.19</v>
      </c>
      <c r="G16" s="45">
        <v>0</v>
      </c>
    </row>
    <row r="17" spans="1:7" ht="19.5" customHeight="1">
      <c r="A17" s="44" t="s">
        <v>38</v>
      </c>
      <c r="B17" s="61" t="s">
        <v>325</v>
      </c>
      <c r="C17" s="79" t="s">
        <v>38</v>
      </c>
      <c r="D17" s="44" t="s">
        <v>201</v>
      </c>
      <c r="E17" s="62">
        <f t="shared" si="0"/>
        <v>549.9</v>
      </c>
      <c r="F17" s="62">
        <v>0</v>
      </c>
      <c r="G17" s="45">
        <v>549.9</v>
      </c>
    </row>
    <row r="18" spans="1:7" ht="19.5" customHeight="1">
      <c r="A18" s="44" t="s">
        <v>325</v>
      </c>
      <c r="B18" s="61" t="s">
        <v>168</v>
      </c>
      <c r="C18" s="79" t="s">
        <v>85</v>
      </c>
      <c r="D18" s="44" t="s">
        <v>326</v>
      </c>
      <c r="E18" s="62">
        <f t="shared" si="0"/>
        <v>21</v>
      </c>
      <c r="F18" s="62">
        <v>0</v>
      </c>
      <c r="G18" s="45">
        <v>21</v>
      </c>
    </row>
    <row r="19" spans="1:7" ht="19.5" customHeight="1">
      <c r="A19" s="44" t="s">
        <v>325</v>
      </c>
      <c r="B19" s="61" t="s">
        <v>170</v>
      </c>
      <c r="C19" s="79" t="s">
        <v>85</v>
      </c>
      <c r="D19" s="44" t="s">
        <v>327</v>
      </c>
      <c r="E19" s="62">
        <f t="shared" si="0"/>
        <v>0.5</v>
      </c>
      <c r="F19" s="62">
        <v>0</v>
      </c>
      <c r="G19" s="45">
        <v>0.5</v>
      </c>
    </row>
    <row r="20" spans="1:7" ht="19.5" customHeight="1">
      <c r="A20" s="44" t="s">
        <v>325</v>
      </c>
      <c r="B20" s="61" t="s">
        <v>181</v>
      </c>
      <c r="C20" s="79" t="s">
        <v>85</v>
      </c>
      <c r="D20" s="44" t="s">
        <v>328</v>
      </c>
      <c r="E20" s="62">
        <f t="shared" si="0"/>
        <v>2.5</v>
      </c>
      <c r="F20" s="62">
        <v>0</v>
      </c>
      <c r="G20" s="45">
        <v>2.5</v>
      </c>
    </row>
    <row r="21" spans="1:7" ht="19.5" customHeight="1">
      <c r="A21" s="44" t="s">
        <v>325</v>
      </c>
      <c r="B21" s="61" t="s">
        <v>183</v>
      </c>
      <c r="C21" s="79" t="s">
        <v>85</v>
      </c>
      <c r="D21" s="44" t="s">
        <v>329</v>
      </c>
      <c r="E21" s="62">
        <f t="shared" si="0"/>
        <v>5.5</v>
      </c>
      <c r="F21" s="62">
        <v>0</v>
      </c>
      <c r="G21" s="45">
        <v>5.5</v>
      </c>
    </row>
    <row r="22" spans="1:7" ht="19.5" customHeight="1">
      <c r="A22" s="44" t="s">
        <v>325</v>
      </c>
      <c r="B22" s="61" t="s">
        <v>330</v>
      </c>
      <c r="C22" s="79" t="s">
        <v>85</v>
      </c>
      <c r="D22" s="44" t="s">
        <v>331</v>
      </c>
      <c r="E22" s="62">
        <f t="shared" si="0"/>
        <v>12</v>
      </c>
      <c r="F22" s="62">
        <v>0</v>
      </c>
      <c r="G22" s="45">
        <v>12</v>
      </c>
    </row>
    <row r="23" spans="1:7" ht="19.5" customHeight="1">
      <c r="A23" s="44" t="s">
        <v>325</v>
      </c>
      <c r="B23" s="61" t="s">
        <v>187</v>
      </c>
      <c r="C23" s="79" t="s">
        <v>85</v>
      </c>
      <c r="D23" s="44" t="s">
        <v>332</v>
      </c>
      <c r="E23" s="62">
        <f t="shared" si="0"/>
        <v>30</v>
      </c>
      <c r="F23" s="62">
        <v>0</v>
      </c>
      <c r="G23" s="45">
        <v>30</v>
      </c>
    </row>
    <row r="24" spans="1:7" ht="19.5" customHeight="1">
      <c r="A24" s="44" t="s">
        <v>325</v>
      </c>
      <c r="B24" s="61" t="s">
        <v>322</v>
      </c>
      <c r="C24" s="79" t="s">
        <v>85</v>
      </c>
      <c r="D24" s="44" t="s">
        <v>333</v>
      </c>
      <c r="E24" s="62">
        <f t="shared" si="0"/>
        <v>117</v>
      </c>
      <c r="F24" s="62">
        <v>0</v>
      </c>
      <c r="G24" s="45">
        <v>117</v>
      </c>
    </row>
    <row r="25" spans="1:7" ht="19.5" customHeight="1">
      <c r="A25" s="44" t="s">
        <v>325</v>
      </c>
      <c r="B25" s="61" t="s">
        <v>324</v>
      </c>
      <c r="C25" s="79" t="s">
        <v>85</v>
      </c>
      <c r="D25" s="44" t="s">
        <v>334</v>
      </c>
      <c r="E25" s="62">
        <f t="shared" si="0"/>
        <v>25</v>
      </c>
      <c r="F25" s="62">
        <v>0</v>
      </c>
      <c r="G25" s="45">
        <v>25</v>
      </c>
    </row>
    <row r="26" spans="1:7" ht="19.5" customHeight="1">
      <c r="A26" s="44" t="s">
        <v>325</v>
      </c>
      <c r="B26" s="61" t="s">
        <v>335</v>
      </c>
      <c r="C26" s="79" t="s">
        <v>85</v>
      </c>
      <c r="D26" s="44" t="s">
        <v>179</v>
      </c>
      <c r="E26" s="62">
        <f t="shared" si="0"/>
        <v>137.9</v>
      </c>
      <c r="F26" s="62">
        <v>0</v>
      </c>
      <c r="G26" s="45">
        <v>137.9</v>
      </c>
    </row>
    <row r="27" spans="1:7" ht="19.5" customHeight="1">
      <c r="A27" s="44" t="s">
        <v>325</v>
      </c>
      <c r="B27" s="61" t="s">
        <v>336</v>
      </c>
      <c r="C27" s="79" t="s">
        <v>85</v>
      </c>
      <c r="D27" s="44" t="s">
        <v>184</v>
      </c>
      <c r="E27" s="62">
        <f t="shared" si="0"/>
        <v>2.5</v>
      </c>
      <c r="F27" s="62">
        <v>0</v>
      </c>
      <c r="G27" s="45">
        <v>2.5</v>
      </c>
    </row>
    <row r="28" spans="1:7" ht="19.5" customHeight="1">
      <c r="A28" s="44" t="s">
        <v>325</v>
      </c>
      <c r="B28" s="61" t="s">
        <v>337</v>
      </c>
      <c r="C28" s="79" t="s">
        <v>85</v>
      </c>
      <c r="D28" s="44" t="s">
        <v>338</v>
      </c>
      <c r="E28" s="62">
        <f t="shared" si="0"/>
        <v>14.32</v>
      </c>
      <c r="F28" s="62">
        <v>0</v>
      </c>
      <c r="G28" s="45">
        <v>14.32</v>
      </c>
    </row>
    <row r="29" spans="1:7" ht="19.5" customHeight="1">
      <c r="A29" s="44" t="s">
        <v>325</v>
      </c>
      <c r="B29" s="61" t="s">
        <v>339</v>
      </c>
      <c r="C29" s="79" t="s">
        <v>85</v>
      </c>
      <c r="D29" s="44" t="s">
        <v>340</v>
      </c>
      <c r="E29" s="62">
        <f t="shared" si="0"/>
        <v>7.85</v>
      </c>
      <c r="F29" s="62">
        <v>0</v>
      </c>
      <c r="G29" s="45">
        <v>7.85</v>
      </c>
    </row>
    <row r="30" spans="1:7" ht="19.5" customHeight="1">
      <c r="A30" s="44" t="s">
        <v>325</v>
      </c>
      <c r="B30" s="61" t="s">
        <v>341</v>
      </c>
      <c r="C30" s="79" t="s">
        <v>85</v>
      </c>
      <c r="D30" s="44" t="s">
        <v>186</v>
      </c>
      <c r="E30" s="62">
        <f t="shared" si="0"/>
        <v>19</v>
      </c>
      <c r="F30" s="62">
        <v>0</v>
      </c>
      <c r="G30" s="45">
        <v>19</v>
      </c>
    </row>
    <row r="31" spans="1:7" ht="19.5" customHeight="1">
      <c r="A31" s="44" t="s">
        <v>325</v>
      </c>
      <c r="B31" s="61" t="s">
        <v>342</v>
      </c>
      <c r="C31" s="79" t="s">
        <v>85</v>
      </c>
      <c r="D31" s="44" t="s">
        <v>343</v>
      </c>
      <c r="E31" s="62">
        <f t="shared" si="0"/>
        <v>64.19</v>
      </c>
      <c r="F31" s="62">
        <v>0</v>
      </c>
      <c r="G31" s="45">
        <v>64.19</v>
      </c>
    </row>
    <row r="32" spans="1:7" ht="19.5" customHeight="1">
      <c r="A32" s="44" t="s">
        <v>325</v>
      </c>
      <c r="B32" s="61" t="s">
        <v>174</v>
      </c>
      <c r="C32" s="79" t="s">
        <v>85</v>
      </c>
      <c r="D32" s="44" t="s">
        <v>189</v>
      </c>
      <c r="E32" s="62">
        <f t="shared" si="0"/>
        <v>90.64</v>
      </c>
      <c r="F32" s="62">
        <v>0</v>
      </c>
      <c r="G32" s="45">
        <v>90.64</v>
      </c>
    </row>
    <row r="33" spans="1:7" ht="19.5" customHeight="1">
      <c r="A33" s="44" t="s">
        <v>38</v>
      </c>
      <c r="B33" s="61" t="s">
        <v>344</v>
      </c>
      <c r="C33" s="79" t="s">
        <v>38</v>
      </c>
      <c r="D33" s="44" t="s">
        <v>194</v>
      </c>
      <c r="E33" s="62">
        <f t="shared" si="0"/>
        <v>13.23</v>
      </c>
      <c r="F33" s="62">
        <v>13.23</v>
      </c>
      <c r="G33" s="45">
        <v>0</v>
      </c>
    </row>
    <row r="34" spans="1:7" ht="19.5" customHeight="1">
      <c r="A34" s="44" t="s">
        <v>344</v>
      </c>
      <c r="B34" s="61" t="s">
        <v>168</v>
      </c>
      <c r="C34" s="79" t="s">
        <v>85</v>
      </c>
      <c r="D34" s="44" t="s">
        <v>345</v>
      </c>
      <c r="E34" s="62">
        <f t="shared" si="0"/>
        <v>12.6</v>
      </c>
      <c r="F34" s="62">
        <v>12.6</v>
      </c>
      <c r="G34" s="45">
        <v>0</v>
      </c>
    </row>
    <row r="35" spans="1:7" ht="19.5" customHeight="1">
      <c r="A35" s="44" t="s">
        <v>344</v>
      </c>
      <c r="B35" s="61" t="s">
        <v>187</v>
      </c>
      <c r="C35" s="79" t="s">
        <v>85</v>
      </c>
      <c r="D35" s="44" t="s">
        <v>346</v>
      </c>
      <c r="E35" s="62">
        <f t="shared" si="0"/>
        <v>0.1</v>
      </c>
      <c r="F35" s="62">
        <v>0.1</v>
      </c>
      <c r="G35" s="45">
        <v>0</v>
      </c>
    </row>
    <row r="36" spans="1:7" ht="19.5" customHeight="1">
      <c r="A36" s="44" t="s">
        <v>344</v>
      </c>
      <c r="B36" s="61" t="s">
        <v>174</v>
      </c>
      <c r="C36" s="79" t="s">
        <v>85</v>
      </c>
      <c r="D36" s="44" t="s">
        <v>347</v>
      </c>
      <c r="E36" s="62">
        <f t="shared" si="0"/>
        <v>0.53</v>
      </c>
      <c r="F36" s="62">
        <v>0.53</v>
      </c>
      <c r="G36" s="45">
        <v>0</v>
      </c>
    </row>
  </sheetData>
  <sheetProtection/>
  <mergeCells count="9">
    <mergeCell ref="A2:G2"/>
    <mergeCell ref="A4:D4"/>
    <mergeCell ref="E4:G4"/>
    <mergeCell ref="A5:B5"/>
    <mergeCell ref="C5:C6"/>
    <mergeCell ref="D5:D6"/>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1"/>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6" width="25" style="0" customWidth="1"/>
  </cols>
  <sheetData>
    <row r="1" spans="1:6" ht="19.5" customHeight="1">
      <c r="A1" s="21"/>
      <c r="B1" s="22"/>
      <c r="C1" s="22"/>
      <c r="D1" s="22"/>
      <c r="E1" s="22"/>
      <c r="F1" s="23" t="s">
        <v>348</v>
      </c>
    </row>
    <row r="2" spans="1:6" ht="19.5" customHeight="1">
      <c r="A2" s="24" t="s">
        <v>349</v>
      </c>
      <c r="B2" s="24"/>
      <c r="C2" s="24"/>
      <c r="D2" s="24"/>
      <c r="E2" s="24"/>
      <c r="F2" s="24"/>
    </row>
    <row r="3" spans="1:6" ht="19.5" customHeight="1">
      <c r="A3" s="25" t="s">
        <v>0</v>
      </c>
      <c r="B3" s="26"/>
      <c r="C3" s="26"/>
      <c r="D3" s="68"/>
      <c r="E3" s="68"/>
      <c r="F3" s="28" t="s">
        <v>5</v>
      </c>
    </row>
    <row r="4" spans="1:6" ht="19.5" customHeight="1">
      <c r="A4" s="29" t="s">
        <v>69</v>
      </c>
      <c r="B4" s="30"/>
      <c r="C4" s="31"/>
      <c r="D4" s="69" t="s">
        <v>70</v>
      </c>
      <c r="E4" s="51" t="s">
        <v>350</v>
      </c>
      <c r="F4" s="33" t="s">
        <v>72</v>
      </c>
    </row>
    <row r="5" spans="1:6" ht="19.5" customHeight="1">
      <c r="A5" s="37" t="s">
        <v>79</v>
      </c>
      <c r="B5" s="38" t="s">
        <v>80</v>
      </c>
      <c r="C5" s="39" t="s">
        <v>81</v>
      </c>
      <c r="D5" s="70"/>
      <c r="E5" s="51"/>
      <c r="F5" s="33"/>
    </row>
    <row r="6" spans="1:6" ht="19.5" customHeight="1">
      <c r="A6" s="61" t="s">
        <v>38</v>
      </c>
      <c r="B6" s="61" t="s">
        <v>38</v>
      </c>
      <c r="C6" s="61" t="s">
        <v>38</v>
      </c>
      <c r="D6" s="71" t="s">
        <v>38</v>
      </c>
      <c r="E6" s="71" t="s">
        <v>59</v>
      </c>
      <c r="F6" s="72">
        <v>10084.55</v>
      </c>
    </row>
    <row r="7" spans="1:6" ht="19.5" customHeight="1">
      <c r="A7" s="61" t="s">
        <v>38</v>
      </c>
      <c r="B7" s="61" t="s">
        <v>38</v>
      </c>
      <c r="C7" s="61" t="s">
        <v>38</v>
      </c>
      <c r="D7" s="71" t="s">
        <v>38</v>
      </c>
      <c r="E7" s="71" t="s">
        <v>88</v>
      </c>
      <c r="F7" s="72">
        <v>2874.55</v>
      </c>
    </row>
    <row r="8" spans="1:6" ht="19.5" customHeight="1">
      <c r="A8" s="61" t="s">
        <v>82</v>
      </c>
      <c r="B8" s="61" t="s">
        <v>83</v>
      </c>
      <c r="C8" s="61" t="s">
        <v>87</v>
      </c>
      <c r="D8" s="71" t="s">
        <v>85</v>
      </c>
      <c r="E8" s="71" t="s">
        <v>351</v>
      </c>
      <c r="F8" s="72">
        <v>390</v>
      </c>
    </row>
    <row r="9" spans="1:6" ht="19.5" customHeight="1">
      <c r="A9" s="61" t="s">
        <v>82</v>
      </c>
      <c r="B9" s="61" t="s">
        <v>83</v>
      </c>
      <c r="C9" s="61" t="s">
        <v>87</v>
      </c>
      <c r="D9" s="71" t="s">
        <v>85</v>
      </c>
      <c r="E9" s="71" t="s">
        <v>352</v>
      </c>
      <c r="F9" s="72">
        <v>1074.15</v>
      </c>
    </row>
    <row r="10" spans="1:6" ht="19.5" customHeight="1">
      <c r="A10" s="61" t="s">
        <v>82</v>
      </c>
      <c r="B10" s="61" t="s">
        <v>83</v>
      </c>
      <c r="C10" s="61" t="s">
        <v>87</v>
      </c>
      <c r="D10" s="71" t="s">
        <v>85</v>
      </c>
      <c r="E10" s="71" t="s">
        <v>353</v>
      </c>
      <c r="F10" s="72">
        <v>300</v>
      </c>
    </row>
    <row r="11" spans="1:6" ht="19.5" customHeight="1">
      <c r="A11" s="61" t="s">
        <v>82</v>
      </c>
      <c r="B11" s="61" t="s">
        <v>83</v>
      </c>
      <c r="C11" s="61" t="s">
        <v>87</v>
      </c>
      <c r="D11" s="71" t="s">
        <v>85</v>
      </c>
      <c r="E11" s="71" t="s">
        <v>354</v>
      </c>
      <c r="F11" s="72">
        <v>62</v>
      </c>
    </row>
    <row r="12" spans="1:6" ht="19.5" customHeight="1">
      <c r="A12" s="61" t="s">
        <v>82</v>
      </c>
      <c r="B12" s="61" t="s">
        <v>83</v>
      </c>
      <c r="C12" s="61" t="s">
        <v>87</v>
      </c>
      <c r="D12" s="71" t="s">
        <v>85</v>
      </c>
      <c r="E12" s="71" t="s">
        <v>355</v>
      </c>
      <c r="F12" s="72">
        <v>594</v>
      </c>
    </row>
    <row r="13" spans="1:6" ht="19.5" customHeight="1">
      <c r="A13" s="61" t="s">
        <v>82</v>
      </c>
      <c r="B13" s="61" t="s">
        <v>83</v>
      </c>
      <c r="C13" s="61" t="s">
        <v>87</v>
      </c>
      <c r="D13" s="71" t="s">
        <v>85</v>
      </c>
      <c r="E13" s="71" t="s">
        <v>356</v>
      </c>
      <c r="F13" s="72">
        <v>20</v>
      </c>
    </row>
    <row r="14" spans="1:6" ht="19.5" customHeight="1">
      <c r="A14" s="61" t="s">
        <v>82</v>
      </c>
      <c r="B14" s="61" t="s">
        <v>83</v>
      </c>
      <c r="C14" s="61" t="s">
        <v>87</v>
      </c>
      <c r="D14" s="71" t="s">
        <v>85</v>
      </c>
      <c r="E14" s="71" t="s">
        <v>357</v>
      </c>
      <c r="F14" s="72">
        <v>20</v>
      </c>
    </row>
    <row r="15" spans="1:6" ht="19.5" customHeight="1">
      <c r="A15" s="61" t="s">
        <v>82</v>
      </c>
      <c r="B15" s="61" t="s">
        <v>83</v>
      </c>
      <c r="C15" s="61" t="s">
        <v>87</v>
      </c>
      <c r="D15" s="71" t="s">
        <v>85</v>
      </c>
      <c r="E15" s="71" t="s">
        <v>358</v>
      </c>
      <c r="F15" s="72">
        <v>20</v>
      </c>
    </row>
    <row r="16" spans="1:6" ht="19.5" customHeight="1">
      <c r="A16" s="61" t="s">
        <v>82</v>
      </c>
      <c r="B16" s="61" t="s">
        <v>83</v>
      </c>
      <c r="C16" s="61" t="s">
        <v>87</v>
      </c>
      <c r="D16" s="71" t="s">
        <v>85</v>
      </c>
      <c r="E16" s="71" t="s">
        <v>359</v>
      </c>
      <c r="F16" s="72">
        <v>394.4</v>
      </c>
    </row>
    <row r="17" spans="1:6" ht="19.5" customHeight="1">
      <c r="A17" s="61" t="s">
        <v>38</v>
      </c>
      <c r="B17" s="61" t="s">
        <v>38</v>
      </c>
      <c r="C17" s="61" t="s">
        <v>38</v>
      </c>
      <c r="D17" s="71" t="s">
        <v>38</v>
      </c>
      <c r="E17" s="71" t="s">
        <v>90</v>
      </c>
      <c r="F17" s="72">
        <v>6980</v>
      </c>
    </row>
    <row r="18" spans="1:6" ht="19.5" customHeight="1">
      <c r="A18" s="61" t="s">
        <v>82</v>
      </c>
      <c r="B18" s="61" t="s">
        <v>83</v>
      </c>
      <c r="C18" s="61" t="s">
        <v>89</v>
      </c>
      <c r="D18" s="71" t="s">
        <v>85</v>
      </c>
      <c r="E18" s="71" t="s">
        <v>360</v>
      </c>
      <c r="F18" s="72">
        <v>10</v>
      </c>
    </row>
    <row r="19" spans="1:6" ht="19.5" customHeight="1">
      <c r="A19" s="61" t="s">
        <v>82</v>
      </c>
      <c r="B19" s="61" t="s">
        <v>83</v>
      </c>
      <c r="C19" s="61" t="s">
        <v>89</v>
      </c>
      <c r="D19" s="71" t="s">
        <v>85</v>
      </c>
      <c r="E19" s="71" t="s">
        <v>361</v>
      </c>
      <c r="F19" s="72">
        <v>6970</v>
      </c>
    </row>
    <row r="20" spans="1:6" ht="19.5" customHeight="1">
      <c r="A20" s="61" t="s">
        <v>38</v>
      </c>
      <c r="B20" s="61" t="s">
        <v>38</v>
      </c>
      <c r="C20" s="61" t="s">
        <v>38</v>
      </c>
      <c r="D20" s="71" t="s">
        <v>38</v>
      </c>
      <c r="E20" s="71" t="s">
        <v>96</v>
      </c>
      <c r="F20" s="72">
        <v>230</v>
      </c>
    </row>
    <row r="21" spans="1:6" ht="19.5" customHeight="1">
      <c r="A21" s="61" t="s">
        <v>91</v>
      </c>
      <c r="B21" s="61" t="s">
        <v>95</v>
      </c>
      <c r="C21" s="61" t="s">
        <v>89</v>
      </c>
      <c r="D21" s="71" t="s">
        <v>85</v>
      </c>
      <c r="E21" s="71" t="s">
        <v>362</v>
      </c>
      <c r="F21" s="72">
        <v>230</v>
      </c>
    </row>
  </sheetData>
  <sheetProtection/>
  <mergeCells count="5">
    <mergeCell ref="A2:F2"/>
    <mergeCell ref="A4:C4"/>
    <mergeCell ref="D4:D5"/>
    <mergeCell ref="E4:E5"/>
    <mergeCell ref="F4:F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2021-03-10T08:26:10Z</dcterms:created>
  <dcterms:modified xsi:type="dcterms:W3CDTF">2021-03-10T08:26:58Z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